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望远镇 (3)" sheetId="1" r:id="rId1"/>
  </sheets>
  <definedNames>
    <definedName name="_xlnm._FilterDatabase" localSheetId="0" hidden="1">'望远镇 (3)'!$A$1:$O$52</definedName>
  </definedNames>
  <calcPr calcId="144525"/>
</workbook>
</file>

<file path=xl/sharedStrings.xml><?xml version="1.0" encoding="utf-8"?>
<sst xmlns="http://schemas.openxmlformats.org/spreadsheetml/2006/main" count="201" uniqueCount="74">
  <si>
    <t>永宁县水稻原粮储备生产基地补贴核定表</t>
  </si>
  <si>
    <t>核定单位：望远镇</t>
  </si>
  <si>
    <t>序号</t>
  </si>
  <si>
    <t>粮食种类</t>
  </si>
  <si>
    <t xml:space="preserve">粮食生产主体名称 </t>
  </si>
  <si>
    <t>负责人</t>
  </si>
  <si>
    <t>基地地址
（行政村）</t>
  </si>
  <si>
    <t>申报及核验面积
(亩)</t>
  </si>
  <si>
    <t>订单完成</t>
  </si>
  <si>
    <t>最终核定
补贴面积
(亩)</t>
  </si>
  <si>
    <t>补贴标准
（元/亩）</t>
  </si>
  <si>
    <t>补贴金额
（元）</t>
  </si>
  <si>
    <t>订单面积
(亩)</t>
  </si>
  <si>
    <t>订单数量
（吨）</t>
  </si>
  <si>
    <t>交售粮食折合面积</t>
  </si>
  <si>
    <t>申报面积</t>
  </si>
  <si>
    <t>核验面积</t>
  </si>
  <si>
    <t>交售粮食数量
（公斤）</t>
  </si>
  <si>
    <t>折合标准
（亩/公斤）</t>
  </si>
  <si>
    <t>折合面积
（亩）</t>
  </si>
  <si>
    <t>合计</t>
  </si>
  <si>
    <t>稻谷</t>
  </si>
  <si>
    <t>汪洋</t>
  </si>
  <si>
    <t>永清村三队</t>
  </si>
  <si>
    <t>汪红</t>
  </si>
  <si>
    <t>汪泽</t>
  </si>
  <si>
    <t>任振彦</t>
  </si>
  <si>
    <t>曹新革</t>
  </si>
  <si>
    <t>刘鹏飞</t>
  </si>
  <si>
    <t>陈伟</t>
  </si>
  <si>
    <t>孙艳琴</t>
  </si>
  <si>
    <t>曹新玉</t>
  </si>
  <si>
    <t>董巧艳</t>
  </si>
  <si>
    <t>汪晓晨</t>
  </si>
  <si>
    <t>姚华冬</t>
  </si>
  <si>
    <t>永清村粮繁场</t>
  </si>
  <si>
    <t>李俭</t>
  </si>
  <si>
    <t>上河村5队</t>
  </si>
  <si>
    <t>徐桂芝</t>
  </si>
  <si>
    <t>上河村4队</t>
  </si>
  <si>
    <t>李永平</t>
  </si>
  <si>
    <t>杨锦玲</t>
  </si>
  <si>
    <t>谢建国</t>
  </si>
  <si>
    <t>政权十二队</t>
  </si>
  <si>
    <t>谢珍</t>
  </si>
  <si>
    <t>李金永</t>
  </si>
  <si>
    <t>李凤霞</t>
  </si>
  <si>
    <t>谢建军</t>
  </si>
  <si>
    <t>王新刚</t>
  </si>
  <si>
    <t>王新永</t>
  </si>
  <si>
    <t>钱志娥</t>
  </si>
  <si>
    <t>李平</t>
  </si>
  <si>
    <t>李鹏</t>
  </si>
  <si>
    <t>李金军</t>
  </si>
  <si>
    <t>李金林</t>
  </si>
  <si>
    <t>刘来保</t>
  </si>
  <si>
    <t>季国军</t>
  </si>
  <si>
    <t>政权十三队</t>
  </si>
  <si>
    <t>谢玉</t>
  </si>
  <si>
    <t>侯孝</t>
  </si>
  <si>
    <t>吕学珍</t>
  </si>
  <si>
    <t>陈建华</t>
  </si>
  <si>
    <t>季国忠</t>
  </si>
  <si>
    <t>胡国福</t>
  </si>
  <si>
    <t>季清永</t>
  </si>
  <si>
    <t>杨跃军</t>
  </si>
  <si>
    <t>王国林</t>
  </si>
  <si>
    <t>侯亮</t>
  </si>
  <si>
    <t>张治成</t>
  </si>
  <si>
    <t>谢成海</t>
  </si>
  <si>
    <t>刘军</t>
  </si>
  <si>
    <t>刘宝</t>
  </si>
  <si>
    <t>刘俊鹏</t>
  </si>
  <si>
    <t>尤喜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</si>
</sst>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_ "/>
    <numFmt numFmtId="41" formatCode="_ * #,##0_ ;_ * \-#,##0_ ;_ * &quot;-&quot;_ ;_ @_ "/>
    <numFmt numFmtId="178" formatCode="0_);[Red]\(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黑体"/>
      <charset val="134"/>
    </font>
    <font>
      <sz val="14"/>
      <name val="方正小标宋简体"/>
      <charset val="134"/>
    </font>
    <font>
      <sz val="14"/>
      <color theme="1"/>
      <name val="仿宋"/>
      <charset val="0"/>
    </font>
    <font>
      <sz val="14"/>
      <name val="仿宋"/>
      <charset val="0"/>
    </font>
    <font>
      <sz val="14"/>
      <color rgb="FF000000"/>
      <name val="仿宋"/>
      <charset val="0"/>
    </font>
    <font>
      <sz val="14"/>
      <color indexed="8"/>
      <name val="仿宋"/>
      <charset val="0"/>
    </font>
    <font>
      <sz val="14"/>
      <color indexed="8"/>
      <name val="仿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30" borderId="10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30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/>
    <xf numFmtId="0" fontId="14" fillId="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79" fontId="0" fillId="0" borderId="0" xfId="0" applyNumberForma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 wrapText="1"/>
    </xf>
    <xf numFmtId="179" fontId="5" fillId="0" borderId="0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常规_Sheet1" xfId="39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"/>
  <sheetViews>
    <sheetView tabSelected="1" workbookViewId="0">
      <pane ySplit="6" topLeftCell="A48" activePane="bottomLeft" state="frozen"/>
      <selection/>
      <selection pane="bottomLeft" activeCell="I26" sqref="I26"/>
    </sheetView>
  </sheetViews>
  <sheetFormatPr defaultColWidth="9" defaultRowHeight="14.25"/>
  <cols>
    <col min="1" max="1" width="7.125" style="1" customWidth="1"/>
    <col min="2" max="3" width="9" style="1"/>
    <col min="4" max="4" width="11.25" style="1" customWidth="1"/>
    <col min="5" max="5" width="15.5" style="1" customWidth="1"/>
    <col min="6" max="9" width="12.375" style="1" customWidth="1"/>
    <col min="10" max="10" width="14.75" style="4" customWidth="1"/>
    <col min="11" max="11" width="14.375" style="1" customWidth="1"/>
    <col min="12" max="12" width="12.375" style="5" customWidth="1"/>
    <col min="13" max="14" width="12.375" style="1" customWidth="1"/>
    <col min="15" max="15" width="13.375" style="6" customWidth="1"/>
    <col min="16" max="16384" width="9" style="1"/>
  </cols>
  <sheetData>
    <row r="1" s="1" customFormat="1" ht="29.2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3"/>
      <c r="M1" s="7"/>
      <c r="N1" s="7"/>
      <c r="O1" s="30"/>
    </row>
    <row r="2" s="1" customFormat="1" ht="30" customHeight="1" spans="1:15">
      <c r="A2" s="8" t="s">
        <v>1</v>
      </c>
      <c r="B2" s="8"/>
      <c r="C2" s="8"/>
      <c r="D2" s="9"/>
      <c r="E2" s="9"/>
      <c r="F2" s="9"/>
      <c r="G2" s="9"/>
      <c r="H2" s="9"/>
      <c r="I2" s="9"/>
      <c r="J2" s="9"/>
      <c r="K2" s="9"/>
      <c r="L2" s="24"/>
      <c r="M2" s="9"/>
      <c r="N2" s="9"/>
      <c r="O2" s="31"/>
    </row>
    <row r="3" s="1" customFormat="1" ht="18.75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/>
      <c r="H3" s="10" t="s">
        <v>8</v>
      </c>
      <c r="I3" s="10"/>
      <c r="J3" s="10"/>
      <c r="K3" s="10"/>
      <c r="L3" s="25"/>
      <c r="M3" s="25" t="s">
        <v>9</v>
      </c>
      <c r="N3" s="10" t="s">
        <v>10</v>
      </c>
      <c r="O3" s="32" t="s">
        <v>11</v>
      </c>
    </row>
    <row r="4" s="1" customFormat="1" ht="34" customHeight="1" spans="1:15">
      <c r="A4" s="10"/>
      <c r="B4" s="10"/>
      <c r="C4" s="10"/>
      <c r="D4" s="10"/>
      <c r="E4" s="10"/>
      <c r="F4" s="10"/>
      <c r="G4" s="10"/>
      <c r="H4" s="10" t="s">
        <v>12</v>
      </c>
      <c r="I4" s="10" t="s">
        <v>13</v>
      </c>
      <c r="J4" s="10" t="s">
        <v>14</v>
      </c>
      <c r="K4" s="10"/>
      <c r="L4" s="25"/>
      <c r="M4" s="25"/>
      <c r="N4" s="10"/>
      <c r="O4" s="32"/>
    </row>
    <row r="5" s="1" customFormat="1" spans="1:15">
      <c r="A5" s="10"/>
      <c r="B5" s="10"/>
      <c r="C5" s="10"/>
      <c r="D5" s="10"/>
      <c r="E5" s="10"/>
      <c r="F5" s="10" t="s">
        <v>15</v>
      </c>
      <c r="G5" s="10" t="s">
        <v>16</v>
      </c>
      <c r="H5" s="10"/>
      <c r="I5" s="10"/>
      <c r="J5" s="10" t="s">
        <v>17</v>
      </c>
      <c r="K5" s="10" t="s">
        <v>18</v>
      </c>
      <c r="L5" s="25" t="s">
        <v>19</v>
      </c>
      <c r="M5" s="25"/>
      <c r="N5" s="10"/>
      <c r="O5" s="32"/>
    </row>
    <row r="6" s="1" customFormat="1" ht="48" customHeight="1" spans="1:15">
      <c r="A6" s="11"/>
      <c r="B6" s="11"/>
      <c r="C6" s="11"/>
      <c r="D6" s="11"/>
      <c r="E6" s="11"/>
      <c r="F6" s="10"/>
      <c r="G6" s="10"/>
      <c r="H6" s="10"/>
      <c r="I6" s="10"/>
      <c r="J6" s="10"/>
      <c r="K6" s="10"/>
      <c r="L6" s="25"/>
      <c r="M6" s="25"/>
      <c r="N6" s="10"/>
      <c r="O6" s="32"/>
    </row>
    <row r="7" s="1" customFormat="1" ht="35" customHeight="1" spans="1:15">
      <c r="A7" s="12" t="s">
        <v>20</v>
      </c>
      <c r="B7" s="12"/>
      <c r="C7" s="12"/>
      <c r="D7" s="12"/>
      <c r="E7" s="12"/>
      <c r="F7" s="20">
        <f>SUM(F8:F52)</f>
        <v>2124</v>
      </c>
      <c r="G7" s="20">
        <f>SUM(G8:G52)</f>
        <v>2124</v>
      </c>
      <c r="H7" s="20">
        <f>SUM(H8:H52)</f>
        <v>2124</v>
      </c>
      <c r="I7" s="20">
        <f>SUM(I8:I52)</f>
        <v>849.6</v>
      </c>
      <c r="J7" s="20">
        <f>SUM(J8:J52)</f>
        <v>860595</v>
      </c>
      <c r="K7" s="20">
        <v>400</v>
      </c>
      <c r="L7" s="20">
        <f>SUM(L8:L52)</f>
        <v>2151.4875</v>
      </c>
      <c r="M7" s="20">
        <f>SUM(M8:M52)</f>
        <v>1791.1425</v>
      </c>
      <c r="N7" s="20">
        <v>100</v>
      </c>
      <c r="O7" s="33">
        <f>SUM(O8:O52)</f>
        <v>179114.25</v>
      </c>
    </row>
    <row r="8" s="2" customFormat="1" ht="30" customHeight="1" spans="1:15">
      <c r="A8" s="13">
        <v>1</v>
      </c>
      <c r="B8" s="14" t="s">
        <v>21</v>
      </c>
      <c r="C8" s="15" t="s">
        <v>22</v>
      </c>
      <c r="D8" s="15" t="s">
        <v>22</v>
      </c>
      <c r="E8" s="17" t="s">
        <v>23</v>
      </c>
      <c r="F8" s="16">
        <v>80</v>
      </c>
      <c r="G8" s="16">
        <v>80</v>
      </c>
      <c r="H8" s="16">
        <v>80</v>
      </c>
      <c r="I8" s="26">
        <f t="shared" ref="I8:I52" si="0">H8*0.4</f>
        <v>32</v>
      </c>
      <c r="J8" s="26">
        <v>24852</v>
      </c>
      <c r="K8" s="27">
        <v>400</v>
      </c>
      <c r="L8" s="28">
        <f t="shared" ref="L8:L52" si="1">J8/K8</f>
        <v>62.13</v>
      </c>
      <c r="M8" s="28">
        <f t="shared" ref="M8:M52" si="2">IF(L8&gt;=G8,G8,L8)</f>
        <v>62.13</v>
      </c>
      <c r="N8" s="26">
        <v>100</v>
      </c>
      <c r="O8" s="34">
        <f t="shared" ref="O8:O52" si="3">M8*N8</f>
        <v>6213</v>
      </c>
    </row>
    <row r="9" s="2" customFormat="1" ht="30" customHeight="1" spans="1:15">
      <c r="A9" s="13">
        <v>2</v>
      </c>
      <c r="B9" s="14" t="s">
        <v>21</v>
      </c>
      <c r="C9" s="15" t="s">
        <v>24</v>
      </c>
      <c r="D9" s="15" t="s">
        <v>24</v>
      </c>
      <c r="E9" s="17" t="s">
        <v>23</v>
      </c>
      <c r="F9" s="16">
        <v>70</v>
      </c>
      <c r="G9" s="16">
        <v>70</v>
      </c>
      <c r="H9" s="16">
        <v>70</v>
      </c>
      <c r="I9" s="26">
        <f t="shared" si="0"/>
        <v>28</v>
      </c>
      <c r="J9" s="26">
        <v>51516</v>
      </c>
      <c r="K9" s="27">
        <v>400</v>
      </c>
      <c r="L9" s="28">
        <f t="shared" si="1"/>
        <v>128.79</v>
      </c>
      <c r="M9" s="28">
        <f t="shared" si="2"/>
        <v>70</v>
      </c>
      <c r="N9" s="26">
        <v>100</v>
      </c>
      <c r="O9" s="34">
        <f t="shared" si="3"/>
        <v>7000</v>
      </c>
    </row>
    <row r="10" s="2" customFormat="1" ht="30" customHeight="1" spans="1:15">
      <c r="A10" s="13">
        <v>3</v>
      </c>
      <c r="B10" s="14" t="s">
        <v>21</v>
      </c>
      <c r="C10" s="15" t="s">
        <v>25</v>
      </c>
      <c r="D10" s="15" t="s">
        <v>25</v>
      </c>
      <c r="E10" s="17" t="s">
        <v>23</v>
      </c>
      <c r="F10" s="16">
        <v>40</v>
      </c>
      <c r="G10" s="16">
        <v>40</v>
      </c>
      <c r="H10" s="16">
        <v>40</v>
      </c>
      <c r="I10" s="26">
        <f t="shared" si="0"/>
        <v>16</v>
      </c>
      <c r="J10" s="26">
        <v>11657</v>
      </c>
      <c r="K10" s="27">
        <v>400</v>
      </c>
      <c r="L10" s="28">
        <f t="shared" si="1"/>
        <v>29.1425</v>
      </c>
      <c r="M10" s="28">
        <f t="shared" si="2"/>
        <v>29.1425</v>
      </c>
      <c r="N10" s="26">
        <v>100</v>
      </c>
      <c r="O10" s="34">
        <f t="shared" si="3"/>
        <v>2914.25</v>
      </c>
    </row>
    <row r="11" s="2" customFormat="1" ht="30" customHeight="1" spans="1:15">
      <c r="A11" s="13">
        <v>4</v>
      </c>
      <c r="B11" s="14" t="s">
        <v>21</v>
      </c>
      <c r="C11" s="15" t="s">
        <v>26</v>
      </c>
      <c r="D11" s="15" t="s">
        <v>26</v>
      </c>
      <c r="E11" s="17" t="s">
        <v>23</v>
      </c>
      <c r="F11" s="16">
        <v>67</v>
      </c>
      <c r="G11" s="16">
        <v>67</v>
      </c>
      <c r="H11" s="16">
        <v>67</v>
      </c>
      <c r="I11" s="26">
        <f t="shared" si="0"/>
        <v>26.8</v>
      </c>
      <c r="J11" s="26">
        <v>33594</v>
      </c>
      <c r="K11" s="27">
        <v>400</v>
      </c>
      <c r="L11" s="28">
        <f t="shared" si="1"/>
        <v>83.985</v>
      </c>
      <c r="M11" s="28">
        <f t="shared" si="2"/>
        <v>67</v>
      </c>
      <c r="N11" s="26">
        <v>100</v>
      </c>
      <c r="O11" s="34">
        <f t="shared" si="3"/>
        <v>6700</v>
      </c>
    </row>
    <row r="12" s="2" customFormat="1" ht="30" customHeight="1" spans="1:15">
      <c r="A12" s="13">
        <v>5</v>
      </c>
      <c r="B12" s="14" t="s">
        <v>21</v>
      </c>
      <c r="C12" s="15" t="s">
        <v>27</v>
      </c>
      <c r="D12" s="15" t="s">
        <v>27</v>
      </c>
      <c r="E12" s="17" t="s">
        <v>23</v>
      </c>
      <c r="F12" s="17">
        <v>12</v>
      </c>
      <c r="G12" s="17">
        <v>12</v>
      </c>
      <c r="H12" s="17">
        <v>12</v>
      </c>
      <c r="I12" s="26">
        <f t="shared" si="0"/>
        <v>4.8</v>
      </c>
      <c r="J12" s="26">
        <v>3543</v>
      </c>
      <c r="K12" s="27">
        <v>400</v>
      </c>
      <c r="L12" s="28">
        <f t="shared" si="1"/>
        <v>8.8575</v>
      </c>
      <c r="M12" s="28">
        <f t="shared" si="2"/>
        <v>8.8575</v>
      </c>
      <c r="N12" s="26">
        <v>100</v>
      </c>
      <c r="O12" s="34">
        <f t="shared" si="3"/>
        <v>885.75</v>
      </c>
    </row>
    <row r="13" s="2" customFormat="1" ht="30" customHeight="1" spans="1:15">
      <c r="A13" s="13">
        <v>6</v>
      </c>
      <c r="B13" s="14" t="s">
        <v>21</v>
      </c>
      <c r="C13" s="16" t="s">
        <v>28</v>
      </c>
      <c r="D13" s="16" t="s">
        <v>28</v>
      </c>
      <c r="E13" s="17" t="s">
        <v>23</v>
      </c>
      <c r="F13" s="17">
        <v>14</v>
      </c>
      <c r="G13" s="17">
        <v>14</v>
      </c>
      <c r="H13" s="17">
        <v>14</v>
      </c>
      <c r="I13" s="26">
        <f t="shared" si="0"/>
        <v>5.6</v>
      </c>
      <c r="J13" s="26">
        <v>7668</v>
      </c>
      <c r="K13" s="27">
        <v>400</v>
      </c>
      <c r="L13" s="28">
        <f t="shared" si="1"/>
        <v>19.17</v>
      </c>
      <c r="M13" s="28">
        <f t="shared" si="2"/>
        <v>14</v>
      </c>
      <c r="N13" s="26">
        <v>100</v>
      </c>
      <c r="O13" s="34">
        <f t="shared" si="3"/>
        <v>1400</v>
      </c>
    </row>
    <row r="14" s="2" customFormat="1" ht="30" customHeight="1" spans="1:15">
      <c r="A14" s="13">
        <v>7</v>
      </c>
      <c r="B14" s="14" t="s">
        <v>21</v>
      </c>
      <c r="C14" s="16" t="s">
        <v>29</v>
      </c>
      <c r="D14" s="16" t="s">
        <v>29</v>
      </c>
      <c r="E14" s="17" t="s">
        <v>23</v>
      </c>
      <c r="F14" s="17">
        <v>80</v>
      </c>
      <c r="G14" s="17">
        <v>80</v>
      </c>
      <c r="H14" s="17">
        <v>80</v>
      </c>
      <c r="I14" s="26">
        <f t="shared" si="0"/>
        <v>32</v>
      </c>
      <c r="J14" s="26">
        <v>34026</v>
      </c>
      <c r="K14" s="27">
        <v>400</v>
      </c>
      <c r="L14" s="28">
        <f t="shared" si="1"/>
        <v>85.065</v>
      </c>
      <c r="M14" s="28">
        <f t="shared" si="2"/>
        <v>80</v>
      </c>
      <c r="N14" s="26">
        <v>100</v>
      </c>
      <c r="O14" s="34">
        <f t="shared" si="3"/>
        <v>8000</v>
      </c>
    </row>
    <row r="15" s="2" customFormat="1" ht="30" customHeight="1" spans="1:15">
      <c r="A15" s="13">
        <v>8</v>
      </c>
      <c r="B15" s="14" t="s">
        <v>21</v>
      </c>
      <c r="C15" s="16" t="s">
        <v>30</v>
      </c>
      <c r="D15" s="16" t="s">
        <v>30</v>
      </c>
      <c r="E15" s="17" t="s">
        <v>23</v>
      </c>
      <c r="F15" s="17">
        <v>80</v>
      </c>
      <c r="G15" s="17">
        <v>80</v>
      </c>
      <c r="H15" s="17">
        <v>80</v>
      </c>
      <c r="I15" s="26">
        <f t="shared" si="0"/>
        <v>32</v>
      </c>
      <c r="J15" s="26">
        <v>49306</v>
      </c>
      <c r="K15" s="27">
        <v>400</v>
      </c>
      <c r="L15" s="28">
        <f t="shared" si="1"/>
        <v>123.265</v>
      </c>
      <c r="M15" s="28">
        <f t="shared" si="2"/>
        <v>80</v>
      </c>
      <c r="N15" s="26">
        <v>100</v>
      </c>
      <c r="O15" s="34">
        <f t="shared" si="3"/>
        <v>8000</v>
      </c>
    </row>
    <row r="16" s="2" customFormat="1" ht="30" customHeight="1" spans="1:15">
      <c r="A16" s="13">
        <v>9</v>
      </c>
      <c r="B16" s="14" t="s">
        <v>21</v>
      </c>
      <c r="C16" s="15" t="s">
        <v>31</v>
      </c>
      <c r="D16" s="15" t="s">
        <v>31</v>
      </c>
      <c r="E16" s="17" t="s">
        <v>23</v>
      </c>
      <c r="F16" s="17">
        <v>15</v>
      </c>
      <c r="G16" s="17">
        <v>15</v>
      </c>
      <c r="H16" s="17">
        <v>15</v>
      </c>
      <c r="I16" s="26">
        <f t="shared" si="0"/>
        <v>6</v>
      </c>
      <c r="J16" s="26">
        <v>8486</v>
      </c>
      <c r="K16" s="27">
        <v>400</v>
      </c>
      <c r="L16" s="28">
        <f t="shared" si="1"/>
        <v>21.215</v>
      </c>
      <c r="M16" s="28">
        <f t="shared" si="2"/>
        <v>15</v>
      </c>
      <c r="N16" s="26">
        <v>100</v>
      </c>
      <c r="O16" s="34">
        <f t="shared" si="3"/>
        <v>1500</v>
      </c>
    </row>
    <row r="17" s="2" customFormat="1" ht="30" customHeight="1" spans="1:15">
      <c r="A17" s="13">
        <v>10</v>
      </c>
      <c r="B17" s="14" t="s">
        <v>21</v>
      </c>
      <c r="C17" s="16" t="s">
        <v>32</v>
      </c>
      <c r="D17" s="16" t="s">
        <v>32</v>
      </c>
      <c r="E17" s="17" t="s">
        <v>23</v>
      </c>
      <c r="F17" s="17">
        <v>11</v>
      </c>
      <c r="G17" s="17">
        <v>11</v>
      </c>
      <c r="H17" s="17">
        <v>11</v>
      </c>
      <c r="I17" s="26">
        <f t="shared" si="0"/>
        <v>4.4</v>
      </c>
      <c r="J17" s="26">
        <v>0</v>
      </c>
      <c r="K17" s="27">
        <v>400</v>
      </c>
      <c r="L17" s="28">
        <f t="shared" si="1"/>
        <v>0</v>
      </c>
      <c r="M17" s="28">
        <f t="shared" si="2"/>
        <v>0</v>
      </c>
      <c r="N17" s="26">
        <v>100</v>
      </c>
      <c r="O17" s="34">
        <f t="shared" si="3"/>
        <v>0</v>
      </c>
    </row>
    <row r="18" s="2" customFormat="1" ht="30" customHeight="1" spans="1:15">
      <c r="A18" s="13">
        <v>11</v>
      </c>
      <c r="B18" s="14" t="s">
        <v>21</v>
      </c>
      <c r="C18" s="16" t="s">
        <v>33</v>
      </c>
      <c r="D18" s="16" t="s">
        <v>33</v>
      </c>
      <c r="E18" s="17" t="s">
        <v>23</v>
      </c>
      <c r="F18" s="17">
        <v>55</v>
      </c>
      <c r="G18" s="17">
        <v>55</v>
      </c>
      <c r="H18" s="17">
        <v>55</v>
      </c>
      <c r="I18" s="26">
        <f t="shared" si="0"/>
        <v>22</v>
      </c>
      <c r="J18" s="26">
        <v>22474</v>
      </c>
      <c r="K18" s="27">
        <v>400</v>
      </c>
      <c r="L18" s="28">
        <f t="shared" si="1"/>
        <v>56.185</v>
      </c>
      <c r="M18" s="28">
        <f t="shared" si="2"/>
        <v>55</v>
      </c>
      <c r="N18" s="26">
        <v>100</v>
      </c>
      <c r="O18" s="34">
        <f t="shared" si="3"/>
        <v>5500</v>
      </c>
    </row>
    <row r="19" s="2" customFormat="1" ht="30" customHeight="1" spans="1:15">
      <c r="A19" s="13">
        <v>12</v>
      </c>
      <c r="B19" s="14" t="s">
        <v>21</v>
      </c>
      <c r="C19" s="15" t="s">
        <v>34</v>
      </c>
      <c r="D19" s="15" t="s">
        <v>34</v>
      </c>
      <c r="E19" s="17" t="s">
        <v>35</v>
      </c>
      <c r="F19" s="17">
        <v>600</v>
      </c>
      <c r="G19" s="17">
        <v>600</v>
      </c>
      <c r="H19" s="17">
        <v>600</v>
      </c>
      <c r="I19" s="26">
        <f t="shared" si="0"/>
        <v>240</v>
      </c>
      <c r="J19" s="26">
        <v>298935</v>
      </c>
      <c r="K19" s="27">
        <v>400</v>
      </c>
      <c r="L19" s="28">
        <f t="shared" si="1"/>
        <v>747.3375</v>
      </c>
      <c r="M19" s="28">
        <f t="shared" si="2"/>
        <v>600</v>
      </c>
      <c r="N19" s="26">
        <v>100</v>
      </c>
      <c r="O19" s="34">
        <f t="shared" si="3"/>
        <v>60000</v>
      </c>
    </row>
    <row r="20" s="2" customFormat="1" ht="30" customHeight="1" spans="1:15">
      <c r="A20" s="13">
        <v>13</v>
      </c>
      <c r="B20" s="14" t="s">
        <v>21</v>
      </c>
      <c r="C20" s="17" t="s">
        <v>36</v>
      </c>
      <c r="D20" s="17" t="s">
        <v>36</v>
      </c>
      <c r="E20" s="17" t="s">
        <v>37</v>
      </c>
      <c r="F20" s="21">
        <v>120</v>
      </c>
      <c r="G20" s="21">
        <v>120</v>
      </c>
      <c r="H20" s="21">
        <v>120</v>
      </c>
      <c r="I20" s="26">
        <f t="shared" si="0"/>
        <v>48</v>
      </c>
      <c r="J20" s="26">
        <v>52313</v>
      </c>
      <c r="K20" s="27">
        <v>400</v>
      </c>
      <c r="L20" s="28">
        <f t="shared" si="1"/>
        <v>130.7825</v>
      </c>
      <c r="M20" s="28">
        <f t="shared" si="2"/>
        <v>120</v>
      </c>
      <c r="N20" s="26">
        <v>100</v>
      </c>
      <c r="O20" s="34">
        <f t="shared" si="3"/>
        <v>12000</v>
      </c>
    </row>
    <row r="21" s="2" customFormat="1" ht="30" customHeight="1" spans="1:15">
      <c r="A21" s="13">
        <v>14</v>
      </c>
      <c r="B21" s="14" t="s">
        <v>21</v>
      </c>
      <c r="C21" s="17" t="s">
        <v>38</v>
      </c>
      <c r="D21" s="17" t="s">
        <v>38</v>
      </c>
      <c r="E21" s="17" t="s">
        <v>39</v>
      </c>
      <c r="F21" s="21">
        <v>30</v>
      </c>
      <c r="G21" s="21">
        <v>30</v>
      </c>
      <c r="H21" s="21">
        <v>30</v>
      </c>
      <c r="I21" s="26">
        <f t="shared" si="0"/>
        <v>12</v>
      </c>
      <c r="J21" s="26">
        <v>0</v>
      </c>
      <c r="K21" s="27">
        <v>400</v>
      </c>
      <c r="L21" s="28">
        <f t="shared" si="1"/>
        <v>0</v>
      </c>
      <c r="M21" s="28">
        <f t="shared" si="2"/>
        <v>0</v>
      </c>
      <c r="N21" s="26">
        <v>100</v>
      </c>
      <c r="O21" s="34">
        <f t="shared" si="3"/>
        <v>0</v>
      </c>
    </row>
    <row r="22" s="2" customFormat="1" ht="30" customHeight="1" spans="1:15">
      <c r="A22" s="13">
        <v>15</v>
      </c>
      <c r="B22" s="14" t="s">
        <v>21</v>
      </c>
      <c r="C22" s="17" t="s">
        <v>40</v>
      </c>
      <c r="D22" s="17" t="s">
        <v>40</v>
      </c>
      <c r="E22" s="17" t="s">
        <v>37</v>
      </c>
      <c r="F22" s="21">
        <v>35</v>
      </c>
      <c r="G22" s="21">
        <v>35</v>
      </c>
      <c r="H22" s="21">
        <v>35</v>
      </c>
      <c r="I22" s="26">
        <f t="shared" si="0"/>
        <v>14</v>
      </c>
      <c r="J22" s="26">
        <v>13047</v>
      </c>
      <c r="K22" s="27">
        <v>400</v>
      </c>
      <c r="L22" s="28">
        <f t="shared" si="1"/>
        <v>32.6175</v>
      </c>
      <c r="M22" s="28">
        <f t="shared" si="2"/>
        <v>32.6175</v>
      </c>
      <c r="N22" s="26">
        <v>100</v>
      </c>
      <c r="O22" s="34">
        <f t="shared" si="3"/>
        <v>3261.75</v>
      </c>
    </row>
    <row r="23" s="2" customFormat="1" ht="30" customHeight="1" spans="1:15">
      <c r="A23" s="13">
        <v>16</v>
      </c>
      <c r="B23" s="14" t="s">
        <v>21</v>
      </c>
      <c r="C23" s="17" t="s">
        <v>41</v>
      </c>
      <c r="D23" s="17" t="s">
        <v>41</v>
      </c>
      <c r="E23" s="17" t="s">
        <v>37</v>
      </c>
      <c r="F23" s="21">
        <v>25</v>
      </c>
      <c r="G23" s="21">
        <v>25</v>
      </c>
      <c r="H23" s="21">
        <v>25</v>
      </c>
      <c r="I23" s="26">
        <f t="shared" si="0"/>
        <v>10</v>
      </c>
      <c r="J23" s="26">
        <v>5831</v>
      </c>
      <c r="K23" s="27">
        <v>400</v>
      </c>
      <c r="L23" s="28">
        <f t="shared" si="1"/>
        <v>14.5775</v>
      </c>
      <c r="M23" s="28">
        <f t="shared" si="2"/>
        <v>14.5775</v>
      </c>
      <c r="N23" s="26">
        <v>100</v>
      </c>
      <c r="O23" s="34">
        <f t="shared" si="3"/>
        <v>1457.75</v>
      </c>
    </row>
    <row r="24" s="2" customFormat="1" ht="30" customHeight="1" spans="1:15">
      <c r="A24" s="13">
        <v>17</v>
      </c>
      <c r="B24" s="14" t="s">
        <v>21</v>
      </c>
      <c r="C24" s="17" t="s">
        <v>42</v>
      </c>
      <c r="D24" s="17" t="s">
        <v>42</v>
      </c>
      <c r="E24" s="17" t="s">
        <v>43</v>
      </c>
      <c r="F24" s="21">
        <v>18</v>
      </c>
      <c r="G24" s="21">
        <v>18</v>
      </c>
      <c r="H24" s="21">
        <v>18</v>
      </c>
      <c r="I24" s="26">
        <f t="shared" si="0"/>
        <v>7.2</v>
      </c>
      <c r="J24" s="26">
        <v>11767</v>
      </c>
      <c r="K24" s="27">
        <v>400</v>
      </c>
      <c r="L24" s="28">
        <f t="shared" si="1"/>
        <v>29.4175</v>
      </c>
      <c r="M24" s="28">
        <f t="shared" si="2"/>
        <v>18</v>
      </c>
      <c r="N24" s="26">
        <v>100</v>
      </c>
      <c r="O24" s="34">
        <f t="shared" si="3"/>
        <v>1800</v>
      </c>
    </row>
    <row r="25" s="2" customFormat="1" ht="30" customHeight="1" spans="1:15">
      <c r="A25" s="13">
        <v>18</v>
      </c>
      <c r="B25" s="14" t="s">
        <v>21</v>
      </c>
      <c r="C25" s="17" t="s">
        <v>44</v>
      </c>
      <c r="D25" s="17" t="s">
        <v>44</v>
      </c>
      <c r="E25" s="17" t="s">
        <v>43</v>
      </c>
      <c r="F25" s="21">
        <v>17</v>
      </c>
      <c r="G25" s="21">
        <v>17</v>
      </c>
      <c r="H25" s="21">
        <v>17</v>
      </c>
      <c r="I25" s="26">
        <f t="shared" si="0"/>
        <v>6.8</v>
      </c>
      <c r="J25" s="26">
        <v>8681</v>
      </c>
      <c r="K25" s="27">
        <v>400</v>
      </c>
      <c r="L25" s="28">
        <f t="shared" si="1"/>
        <v>21.7025</v>
      </c>
      <c r="M25" s="28">
        <f t="shared" si="2"/>
        <v>17</v>
      </c>
      <c r="N25" s="26">
        <v>100</v>
      </c>
      <c r="O25" s="34">
        <f t="shared" si="3"/>
        <v>1700</v>
      </c>
    </row>
    <row r="26" s="2" customFormat="1" ht="30" customHeight="1" spans="1:15">
      <c r="A26" s="13">
        <v>19</v>
      </c>
      <c r="B26" s="14" t="s">
        <v>21</v>
      </c>
      <c r="C26" s="17" t="s">
        <v>45</v>
      </c>
      <c r="D26" s="18" t="s">
        <v>46</v>
      </c>
      <c r="E26" s="17" t="s">
        <v>43</v>
      </c>
      <c r="F26" s="21">
        <v>26</v>
      </c>
      <c r="G26" s="21">
        <v>26</v>
      </c>
      <c r="H26" s="21">
        <v>26</v>
      </c>
      <c r="I26" s="26">
        <f t="shared" si="0"/>
        <v>10.4</v>
      </c>
      <c r="J26" s="26">
        <v>10804</v>
      </c>
      <c r="K26" s="27">
        <v>400</v>
      </c>
      <c r="L26" s="28">
        <f t="shared" si="1"/>
        <v>27.01</v>
      </c>
      <c r="M26" s="28">
        <f t="shared" si="2"/>
        <v>26</v>
      </c>
      <c r="N26" s="26">
        <v>100</v>
      </c>
      <c r="O26" s="34">
        <f t="shared" si="3"/>
        <v>2600</v>
      </c>
    </row>
    <row r="27" s="2" customFormat="1" ht="30" customHeight="1" spans="1:15">
      <c r="A27" s="13">
        <v>20</v>
      </c>
      <c r="B27" s="14" t="s">
        <v>21</v>
      </c>
      <c r="C27" s="17" t="s">
        <v>47</v>
      </c>
      <c r="D27" s="19" t="s">
        <v>47</v>
      </c>
      <c r="E27" s="17" t="s">
        <v>43</v>
      </c>
      <c r="F27" s="21">
        <v>2.5</v>
      </c>
      <c r="G27" s="21">
        <v>2.5</v>
      </c>
      <c r="H27" s="21">
        <v>2.5</v>
      </c>
      <c r="I27" s="26">
        <f t="shared" si="0"/>
        <v>1</v>
      </c>
      <c r="J27" s="26">
        <v>1220</v>
      </c>
      <c r="K27" s="27">
        <v>400</v>
      </c>
      <c r="L27" s="28">
        <f t="shared" si="1"/>
        <v>3.05</v>
      </c>
      <c r="M27" s="28">
        <f t="shared" si="2"/>
        <v>2.5</v>
      </c>
      <c r="N27" s="26">
        <v>100</v>
      </c>
      <c r="O27" s="34">
        <f t="shared" si="3"/>
        <v>250</v>
      </c>
    </row>
    <row r="28" s="2" customFormat="1" ht="30" customHeight="1" spans="1:15">
      <c r="A28" s="13">
        <v>21</v>
      </c>
      <c r="B28" s="14" t="s">
        <v>21</v>
      </c>
      <c r="C28" s="17" t="s">
        <v>48</v>
      </c>
      <c r="D28" s="17" t="s">
        <v>48</v>
      </c>
      <c r="E28" s="17" t="s">
        <v>43</v>
      </c>
      <c r="F28" s="21">
        <v>7</v>
      </c>
      <c r="G28" s="21">
        <v>7</v>
      </c>
      <c r="H28" s="21">
        <v>7</v>
      </c>
      <c r="I28" s="26">
        <f t="shared" si="0"/>
        <v>2.8</v>
      </c>
      <c r="J28" s="26">
        <v>3962</v>
      </c>
      <c r="K28" s="27">
        <v>400</v>
      </c>
      <c r="L28" s="28">
        <f t="shared" si="1"/>
        <v>9.905</v>
      </c>
      <c r="M28" s="28">
        <f t="shared" si="2"/>
        <v>7</v>
      </c>
      <c r="N28" s="26">
        <v>100</v>
      </c>
      <c r="O28" s="34">
        <f t="shared" si="3"/>
        <v>700</v>
      </c>
    </row>
    <row r="29" s="2" customFormat="1" ht="30" customHeight="1" spans="1:15">
      <c r="A29" s="13">
        <v>22</v>
      </c>
      <c r="B29" s="14" t="s">
        <v>21</v>
      </c>
      <c r="C29" s="17" t="s">
        <v>49</v>
      </c>
      <c r="D29" s="17" t="s">
        <v>49</v>
      </c>
      <c r="E29" s="17" t="s">
        <v>43</v>
      </c>
      <c r="F29" s="21">
        <v>4</v>
      </c>
      <c r="G29" s="21">
        <v>4</v>
      </c>
      <c r="H29" s="21">
        <v>4</v>
      </c>
      <c r="I29" s="26">
        <f t="shared" si="0"/>
        <v>1.6</v>
      </c>
      <c r="J29" s="26">
        <v>1493</v>
      </c>
      <c r="K29" s="27">
        <v>400</v>
      </c>
      <c r="L29" s="28">
        <f t="shared" si="1"/>
        <v>3.7325</v>
      </c>
      <c r="M29" s="28">
        <f t="shared" si="2"/>
        <v>3.7325</v>
      </c>
      <c r="N29" s="26">
        <v>100</v>
      </c>
      <c r="O29" s="34">
        <f t="shared" si="3"/>
        <v>373.25</v>
      </c>
    </row>
    <row r="30" s="2" customFormat="1" ht="30" customHeight="1" spans="1:15">
      <c r="A30" s="13">
        <v>23</v>
      </c>
      <c r="B30" s="14" t="s">
        <v>21</v>
      </c>
      <c r="C30" s="17" t="s">
        <v>50</v>
      </c>
      <c r="D30" s="17" t="s">
        <v>50</v>
      </c>
      <c r="E30" s="17" t="s">
        <v>43</v>
      </c>
      <c r="F30" s="21">
        <v>10</v>
      </c>
      <c r="G30" s="21">
        <v>10</v>
      </c>
      <c r="H30" s="21">
        <v>10</v>
      </c>
      <c r="I30" s="26">
        <f t="shared" si="0"/>
        <v>4</v>
      </c>
      <c r="J30" s="26">
        <v>3398</v>
      </c>
      <c r="K30" s="27">
        <v>400</v>
      </c>
      <c r="L30" s="28">
        <f t="shared" si="1"/>
        <v>8.495</v>
      </c>
      <c r="M30" s="28">
        <f t="shared" si="2"/>
        <v>8.495</v>
      </c>
      <c r="N30" s="26">
        <v>100</v>
      </c>
      <c r="O30" s="34">
        <f t="shared" si="3"/>
        <v>849.5</v>
      </c>
    </row>
    <row r="31" s="2" customFormat="1" ht="30" customHeight="1" spans="1:15">
      <c r="A31" s="13">
        <v>24</v>
      </c>
      <c r="B31" s="14" t="s">
        <v>21</v>
      </c>
      <c r="C31" s="17" t="s">
        <v>51</v>
      </c>
      <c r="D31" s="17" t="s">
        <v>51</v>
      </c>
      <c r="E31" s="17" t="s">
        <v>43</v>
      </c>
      <c r="F31" s="21">
        <v>4</v>
      </c>
      <c r="G31" s="21">
        <v>4</v>
      </c>
      <c r="H31" s="21">
        <v>4</v>
      </c>
      <c r="I31" s="26">
        <f t="shared" si="0"/>
        <v>1.6</v>
      </c>
      <c r="J31" s="26">
        <v>2876</v>
      </c>
      <c r="K31" s="27">
        <v>400</v>
      </c>
      <c r="L31" s="28">
        <f t="shared" si="1"/>
        <v>7.19</v>
      </c>
      <c r="M31" s="28">
        <f t="shared" si="2"/>
        <v>4</v>
      </c>
      <c r="N31" s="26">
        <v>100</v>
      </c>
      <c r="O31" s="34">
        <f t="shared" si="3"/>
        <v>400</v>
      </c>
    </row>
    <row r="32" s="2" customFormat="1" ht="30" customHeight="1" spans="1:15">
      <c r="A32" s="13">
        <v>25</v>
      </c>
      <c r="B32" s="14" t="s">
        <v>21</v>
      </c>
      <c r="C32" s="17" t="s">
        <v>52</v>
      </c>
      <c r="D32" s="17" t="s">
        <v>52</v>
      </c>
      <c r="E32" s="17" t="s">
        <v>43</v>
      </c>
      <c r="F32" s="21">
        <v>13</v>
      </c>
      <c r="G32" s="21">
        <v>13</v>
      </c>
      <c r="H32" s="21">
        <v>13</v>
      </c>
      <c r="I32" s="26">
        <f t="shared" si="0"/>
        <v>5.2</v>
      </c>
      <c r="J32" s="26">
        <v>5023</v>
      </c>
      <c r="K32" s="27">
        <v>400</v>
      </c>
      <c r="L32" s="28">
        <f t="shared" si="1"/>
        <v>12.5575</v>
      </c>
      <c r="M32" s="28">
        <f t="shared" si="2"/>
        <v>12.5575</v>
      </c>
      <c r="N32" s="26">
        <v>100</v>
      </c>
      <c r="O32" s="34">
        <f t="shared" si="3"/>
        <v>1255.75</v>
      </c>
    </row>
    <row r="33" s="2" customFormat="1" ht="30" customHeight="1" spans="1:15">
      <c r="A33" s="13">
        <v>26</v>
      </c>
      <c r="B33" s="14" t="s">
        <v>21</v>
      </c>
      <c r="C33" s="17" t="s">
        <v>53</v>
      </c>
      <c r="D33" s="17" t="s">
        <v>53</v>
      </c>
      <c r="E33" s="17" t="s">
        <v>43</v>
      </c>
      <c r="F33" s="21">
        <v>2.5</v>
      </c>
      <c r="G33" s="21">
        <v>2.5</v>
      </c>
      <c r="H33" s="21">
        <v>2.5</v>
      </c>
      <c r="I33" s="26">
        <f t="shared" si="0"/>
        <v>1</v>
      </c>
      <c r="J33" s="26">
        <v>1725</v>
      </c>
      <c r="K33" s="27">
        <v>400</v>
      </c>
      <c r="L33" s="28">
        <f t="shared" si="1"/>
        <v>4.3125</v>
      </c>
      <c r="M33" s="28">
        <f t="shared" si="2"/>
        <v>2.5</v>
      </c>
      <c r="N33" s="26">
        <v>100</v>
      </c>
      <c r="O33" s="34">
        <f t="shared" si="3"/>
        <v>250</v>
      </c>
    </row>
    <row r="34" s="2" customFormat="1" ht="30" customHeight="1" spans="1:15">
      <c r="A34" s="13">
        <v>27</v>
      </c>
      <c r="B34" s="14" t="s">
        <v>21</v>
      </c>
      <c r="C34" s="17" t="s">
        <v>54</v>
      </c>
      <c r="D34" s="17" t="s">
        <v>54</v>
      </c>
      <c r="E34" s="17" t="s">
        <v>43</v>
      </c>
      <c r="F34" s="21">
        <v>50</v>
      </c>
      <c r="G34" s="21">
        <v>50</v>
      </c>
      <c r="H34" s="21">
        <v>50</v>
      </c>
      <c r="I34" s="26">
        <f t="shared" si="0"/>
        <v>20</v>
      </c>
      <c r="J34" s="29">
        <v>24780</v>
      </c>
      <c r="K34" s="27">
        <v>400</v>
      </c>
      <c r="L34" s="28">
        <f t="shared" si="1"/>
        <v>61.95</v>
      </c>
      <c r="M34" s="28">
        <f t="shared" si="2"/>
        <v>50</v>
      </c>
      <c r="N34" s="26">
        <v>100</v>
      </c>
      <c r="O34" s="34">
        <f t="shared" si="3"/>
        <v>5000</v>
      </c>
    </row>
    <row r="35" s="2" customFormat="1" ht="30" customHeight="1" spans="1:15">
      <c r="A35" s="13">
        <v>28</v>
      </c>
      <c r="B35" s="14" t="s">
        <v>21</v>
      </c>
      <c r="C35" s="17" t="s">
        <v>55</v>
      </c>
      <c r="D35" s="17" t="s">
        <v>55</v>
      </c>
      <c r="E35" s="17" t="s">
        <v>43</v>
      </c>
      <c r="F35" s="21">
        <v>12</v>
      </c>
      <c r="G35" s="21">
        <v>12</v>
      </c>
      <c r="H35" s="21">
        <v>12</v>
      </c>
      <c r="I35" s="26">
        <f t="shared" si="0"/>
        <v>4.8</v>
      </c>
      <c r="J35" s="29">
        <v>6068</v>
      </c>
      <c r="K35" s="27">
        <v>400</v>
      </c>
      <c r="L35" s="28">
        <f t="shared" si="1"/>
        <v>15.17</v>
      </c>
      <c r="M35" s="28">
        <f t="shared" si="2"/>
        <v>12</v>
      </c>
      <c r="N35" s="26">
        <v>100</v>
      </c>
      <c r="O35" s="34">
        <f t="shared" si="3"/>
        <v>1200</v>
      </c>
    </row>
    <row r="36" s="2" customFormat="1" ht="30" customHeight="1" spans="1:15">
      <c r="A36" s="13">
        <v>29</v>
      </c>
      <c r="B36" s="14" t="s">
        <v>21</v>
      </c>
      <c r="C36" s="17" t="s">
        <v>56</v>
      </c>
      <c r="D36" s="17" t="s">
        <v>56</v>
      </c>
      <c r="E36" s="17" t="s">
        <v>57</v>
      </c>
      <c r="F36" s="21">
        <v>25</v>
      </c>
      <c r="G36" s="21">
        <v>25</v>
      </c>
      <c r="H36" s="21">
        <v>25</v>
      </c>
      <c r="I36" s="26">
        <f t="shared" si="0"/>
        <v>10</v>
      </c>
      <c r="J36" s="29">
        <v>6282</v>
      </c>
      <c r="K36" s="27">
        <v>400</v>
      </c>
      <c r="L36" s="28">
        <f t="shared" si="1"/>
        <v>15.705</v>
      </c>
      <c r="M36" s="28">
        <f t="shared" si="2"/>
        <v>15.705</v>
      </c>
      <c r="N36" s="26">
        <v>100</v>
      </c>
      <c r="O36" s="34">
        <f t="shared" si="3"/>
        <v>1570.5</v>
      </c>
    </row>
    <row r="37" s="2" customFormat="1" ht="30" customHeight="1" spans="1:15">
      <c r="A37" s="13">
        <v>30</v>
      </c>
      <c r="B37" s="14" t="s">
        <v>21</v>
      </c>
      <c r="C37" s="17" t="s">
        <v>58</v>
      </c>
      <c r="D37" s="17" t="s">
        <v>58</v>
      </c>
      <c r="E37" s="17" t="s">
        <v>57</v>
      </c>
      <c r="F37" s="21">
        <v>11</v>
      </c>
      <c r="G37" s="21">
        <v>11</v>
      </c>
      <c r="H37" s="21">
        <v>11</v>
      </c>
      <c r="I37" s="26">
        <f t="shared" si="0"/>
        <v>4.4</v>
      </c>
      <c r="J37" s="29">
        <v>4506</v>
      </c>
      <c r="K37" s="27">
        <v>400</v>
      </c>
      <c r="L37" s="28">
        <f t="shared" si="1"/>
        <v>11.265</v>
      </c>
      <c r="M37" s="28">
        <f t="shared" si="2"/>
        <v>11</v>
      </c>
      <c r="N37" s="26">
        <v>100</v>
      </c>
      <c r="O37" s="34">
        <f t="shared" si="3"/>
        <v>1100</v>
      </c>
    </row>
    <row r="38" s="2" customFormat="1" ht="30" customHeight="1" spans="1:15">
      <c r="A38" s="13">
        <v>31</v>
      </c>
      <c r="B38" s="14" t="s">
        <v>21</v>
      </c>
      <c r="C38" s="17" t="s">
        <v>59</v>
      </c>
      <c r="D38" s="17" t="s">
        <v>59</v>
      </c>
      <c r="E38" s="17" t="s">
        <v>57</v>
      </c>
      <c r="F38" s="21">
        <v>60</v>
      </c>
      <c r="G38" s="21">
        <v>60</v>
      </c>
      <c r="H38" s="21">
        <v>60</v>
      </c>
      <c r="I38" s="26">
        <f t="shared" si="0"/>
        <v>24</v>
      </c>
      <c r="J38" s="29">
        <v>32945</v>
      </c>
      <c r="K38" s="27">
        <v>400</v>
      </c>
      <c r="L38" s="28">
        <f t="shared" si="1"/>
        <v>82.3625</v>
      </c>
      <c r="M38" s="28">
        <f t="shared" si="2"/>
        <v>60</v>
      </c>
      <c r="N38" s="26">
        <v>100</v>
      </c>
      <c r="O38" s="34">
        <f t="shared" si="3"/>
        <v>6000</v>
      </c>
    </row>
    <row r="39" s="2" customFormat="1" ht="30" customHeight="1" spans="1:15">
      <c r="A39" s="13">
        <v>32</v>
      </c>
      <c r="B39" s="14" t="s">
        <v>21</v>
      </c>
      <c r="C39" s="17" t="s">
        <v>60</v>
      </c>
      <c r="D39" s="17" t="s">
        <v>60</v>
      </c>
      <c r="E39" s="17" t="s">
        <v>57</v>
      </c>
      <c r="F39" s="21">
        <v>20</v>
      </c>
      <c r="G39" s="21">
        <v>20</v>
      </c>
      <c r="H39" s="21">
        <v>20</v>
      </c>
      <c r="I39" s="26">
        <f t="shared" si="0"/>
        <v>8</v>
      </c>
      <c r="J39" s="29">
        <v>5010</v>
      </c>
      <c r="K39" s="27">
        <v>400</v>
      </c>
      <c r="L39" s="28">
        <f t="shared" si="1"/>
        <v>12.525</v>
      </c>
      <c r="M39" s="28">
        <f t="shared" si="2"/>
        <v>12.525</v>
      </c>
      <c r="N39" s="26">
        <v>100</v>
      </c>
      <c r="O39" s="34">
        <f t="shared" si="3"/>
        <v>1252.5</v>
      </c>
    </row>
    <row r="40" s="2" customFormat="1" ht="30" customHeight="1" spans="1:15">
      <c r="A40" s="13">
        <v>33</v>
      </c>
      <c r="B40" s="14" t="s">
        <v>21</v>
      </c>
      <c r="C40" s="17" t="s">
        <v>61</v>
      </c>
      <c r="D40" s="17" t="s">
        <v>61</v>
      </c>
      <c r="E40" s="17" t="s">
        <v>57</v>
      </c>
      <c r="F40" s="21">
        <v>15</v>
      </c>
      <c r="G40" s="21">
        <v>15</v>
      </c>
      <c r="H40" s="21">
        <v>15</v>
      </c>
      <c r="I40" s="26">
        <f t="shared" si="0"/>
        <v>6</v>
      </c>
      <c r="J40" s="29">
        <v>5782</v>
      </c>
      <c r="K40" s="27">
        <v>400</v>
      </c>
      <c r="L40" s="28">
        <f t="shared" si="1"/>
        <v>14.455</v>
      </c>
      <c r="M40" s="28">
        <f t="shared" si="2"/>
        <v>14.455</v>
      </c>
      <c r="N40" s="26">
        <v>100</v>
      </c>
      <c r="O40" s="34">
        <f t="shared" si="3"/>
        <v>1445.5</v>
      </c>
    </row>
    <row r="41" s="2" customFormat="1" ht="30" customHeight="1" spans="1:15">
      <c r="A41" s="13">
        <v>34</v>
      </c>
      <c r="B41" s="14" t="s">
        <v>21</v>
      </c>
      <c r="C41" s="17" t="s">
        <v>62</v>
      </c>
      <c r="D41" s="17" t="s">
        <v>62</v>
      </c>
      <c r="E41" s="17" t="s">
        <v>57</v>
      </c>
      <c r="F41" s="21">
        <v>17</v>
      </c>
      <c r="G41" s="21">
        <v>17</v>
      </c>
      <c r="H41" s="21">
        <v>17</v>
      </c>
      <c r="I41" s="26">
        <f t="shared" si="0"/>
        <v>6.8</v>
      </c>
      <c r="J41" s="29">
        <v>6281</v>
      </c>
      <c r="K41" s="27">
        <v>400</v>
      </c>
      <c r="L41" s="28">
        <f t="shared" si="1"/>
        <v>15.7025</v>
      </c>
      <c r="M41" s="28">
        <f t="shared" si="2"/>
        <v>15.7025</v>
      </c>
      <c r="N41" s="26">
        <v>100</v>
      </c>
      <c r="O41" s="34">
        <f t="shared" si="3"/>
        <v>1570.25</v>
      </c>
    </row>
    <row r="42" s="2" customFormat="1" ht="30" customHeight="1" spans="1:15">
      <c r="A42" s="13">
        <v>35</v>
      </c>
      <c r="B42" s="14" t="s">
        <v>21</v>
      </c>
      <c r="C42" s="17" t="s">
        <v>63</v>
      </c>
      <c r="D42" s="17" t="s">
        <v>63</v>
      </c>
      <c r="E42" s="17" t="s">
        <v>57</v>
      </c>
      <c r="F42" s="21">
        <v>9</v>
      </c>
      <c r="G42" s="21">
        <v>9</v>
      </c>
      <c r="H42" s="21">
        <v>9</v>
      </c>
      <c r="I42" s="26">
        <f t="shared" si="0"/>
        <v>3.6</v>
      </c>
      <c r="J42" s="29">
        <v>0</v>
      </c>
      <c r="K42" s="27">
        <v>400</v>
      </c>
      <c r="L42" s="28">
        <f t="shared" si="1"/>
        <v>0</v>
      </c>
      <c r="M42" s="28">
        <f t="shared" si="2"/>
        <v>0</v>
      </c>
      <c r="N42" s="26">
        <v>100</v>
      </c>
      <c r="O42" s="34">
        <f t="shared" si="3"/>
        <v>0</v>
      </c>
    </row>
    <row r="43" s="2" customFormat="1" ht="30" customHeight="1" spans="1:15">
      <c r="A43" s="13">
        <v>36</v>
      </c>
      <c r="B43" s="14" t="s">
        <v>21</v>
      </c>
      <c r="C43" s="17" t="s">
        <v>64</v>
      </c>
      <c r="D43" s="17" t="s">
        <v>64</v>
      </c>
      <c r="E43" s="17" t="s">
        <v>57</v>
      </c>
      <c r="F43" s="21">
        <v>40</v>
      </c>
      <c r="G43" s="21">
        <v>40</v>
      </c>
      <c r="H43" s="21">
        <v>40</v>
      </c>
      <c r="I43" s="26">
        <f t="shared" si="0"/>
        <v>16</v>
      </c>
      <c r="J43" s="29">
        <v>12538</v>
      </c>
      <c r="K43" s="27">
        <v>400</v>
      </c>
      <c r="L43" s="28">
        <f t="shared" si="1"/>
        <v>31.345</v>
      </c>
      <c r="M43" s="28">
        <f t="shared" si="2"/>
        <v>31.345</v>
      </c>
      <c r="N43" s="26">
        <v>100</v>
      </c>
      <c r="O43" s="34">
        <f t="shared" si="3"/>
        <v>3134.5</v>
      </c>
    </row>
    <row r="44" s="2" customFormat="1" ht="30" customHeight="1" spans="1:15">
      <c r="A44" s="13">
        <v>37</v>
      </c>
      <c r="B44" s="14" t="s">
        <v>21</v>
      </c>
      <c r="C44" s="17" t="s">
        <v>65</v>
      </c>
      <c r="D44" s="17" t="s">
        <v>65</v>
      </c>
      <c r="E44" s="17" t="s">
        <v>57</v>
      </c>
      <c r="F44" s="21">
        <v>10</v>
      </c>
      <c r="G44" s="21">
        <v>10</v>
      </c>
      <c r="H44" s="21">
        <v>10</v>
      </c>
      <c r="I44" s="26">
        <f t="shared" si="0"/>
        <v>4</v>
      </c>
      <c r="J44" s="29">
        <v>0</v>
      </c>
      <c r="K44" s="27">
        <v>400</v>
      </c>
      <c r="L44" s="28">
        <f t="shared" si="1"/>
        <v>0</v>
      </c>
      <c r="M44" s="28">
        <f t="shared" si="2"/>
        <v>0</v>
      </c>
      <c r="N44" s="26">
        <v>100</v>
      </c>
      <c r="O44" s="34">
        <f t="shared" si="3"/>
        <v>0</v>
      </c>
    </row>
    <row r="45" s="2" customFormat="1" ht="30" customHeight="1" spans="1:15">
      <c r="A45" s="13">
        <v>38</v>
      </c>
      <c r="B45" s="14" t="s">
        <v>21</v>
      </c>
      <c r="C45" s="17" t="s">
        <v>66</v>
      </c>
      <c r="D45" s="17" t="s">
        <v>66</v>
      </c>
      <c r="E45" s="17" t="s">
        <v>57</v>
      </c>
      <c r="F45" s="21">
        <v>30</v>
      </c>
      <c r="G45" s="21">
        <v>30</v>
      </c>
      <c r="H45" s="21">
        <v>30</v>
      </c>
      <c r="I45" s="26">
        <f t="shared" si="0"/>
        <v>12</v>
      </c>
      <c r="J45" s="29">
        <v>12867</v>
      </c>
      <c r="K45" s="27">
        <v>400</v>
      </c>
      <c r="L45" s="28">
        <f t="shared" si="1"/>
        <v>32.1675</v>
      </c>
      <c r="M45" s="28">
        <f t="shared" si="2"/>
        <v>30</v>
      </c>
      <c r="N45" s="26">
        <v>100</v>
      </c>
      <c r="O45" s="34">
        <f t="shared" si="3"/>
        <v>3000</v>
      </c>
    </row>
    <row r="46" s="2" customFormat="1" ht="30" customHeight="1" spans="1:15">
      <c r="A46" s="13">
        <v>39</v>
      </c>
      <c r="B46" s="14" t="s">
        <v>21</v>
      </c>
      <c r="C46" s="17" t="s">
        <v>67</v>
      </c>
      <c r="D46" s="17" t="s">
        <v>67</v>
      </c>
      <c r="E46" s="17" t="s">
        <v>57</v>
      </c>
      <c r="F46" s="21">
        <v>25</v>
      </c>
      <c r="G46" s="21">
        <v>25</v>
      </c>
      <c r="H46" s="21">
        <v>25</v>
      </c>
      <c r="I46" s="26">
        <f t="shared" si="0"/>
        <v>10</v>
      </c>
      <c r="J46" s="29">
        <v>9113</v>
      </c>
      <c r="K46" s="27">
        <v>400</v>
      </c>
      <c r="L46" s="28">
        <f t="shared" si="1"/>
        <v>22.7825</v>
      </c>
      <c r="M46" s="28">
        <f t="shared" si="2"/>
        <v>22.7825</v>
      </c>
      <c r="N46" s="26">
        <v>100</v>
      </c>
      <c r="O46" s="34">
        <f t="shared" si="3"/>
        <v>2278.25</v>
      </c>
    </row>
    <row r="47" s="2" customFormat="1" ht="30" customHeight="1" spans="1:15">
      <c r="A47" s="13">
        <v>40</v>
      </c>
      <c r="B47" s="14" t="s">
        <v>21</v>
      </c>
      <c r="C47" s="17" t="s">
        <v>68</v>
      </c>
      <c r="D47" s="17" t="s">
        <v>68</v>
      </c>
      <c r="E47" s="17" t="s">
        <v>57</v>
      </c>
      <c r="F47" s="21">
        <v>15</v>
      </c>
      <c r="G47" s="21">
        <v>15</v>
      </c>
      <c r="H47" s="21">
        <v>15</v>
      </c>
      <c r="I47" s="26">
        <f t="shared" si="0"/>
        <v>6</v>
      </c>
      <c r="J47" s="29">
        <v>6019</v>
      </c>
      <c r="K47" s="27">
        <v>400</v>
      </c>
      <c r="L47" s="28">
        <f t="shared" si="1"/>
        <v>15.0475</v>
      </c>
      <c r="M47" s="28">
        <f t="shared" si="2"/>
        <v>15</v>
      </c>
      <c r="N47" s="26">
        <v>100</v>
      </c>
      <c r="O47" s="34">
        <f t="shared" si="3"/>
        <v>1500</v>
      </c>
    </row>
    <row r="48" s="2" customFormat="1" ht="30" customHeight="1" spans="1:15">
      <c r="A48" s="13">
        <v>41</v>
      </c>
      <c r="B48" s="14" t="s">
        <v>21</v>
      </c>
      <c r="C48" s="17" t="s">
        <v>69</v>
      </c>
      <c r="D48" s="17" t="s">
        <v>69</v>
      </c>
      <c r="E48" s="17" t="s">
        <v>57</v>
      </c>
      <c r="F48" s="21">
        <v>5</v>
      </c>
      <c r="G48" s="21">
        <v>5</v>
      </c>
      <c r="H48" s="21">
        <v>5</v>
      </c>
      <c r="I48" s="26">
        <f t="shared" si="0"/>
        <v>2</v>
      </c>
      <c r="J48" s="29">
        <v>0</v>
      </c>
      <c r="K48" s="27">
        <v>400</v>
      </c>
      <c r="L48" s="28">
        <f t="shared" si="1"/>
        <v>0</v>
      </c>
      <c r="M48" s="28">
        <f t="shared" si="2"/>
        <v>0</v>
      </c>
      <c r="N48" s="26">
        <v>100</v>
      </c>
      <c r="O48" s="34">
        <f t="shared" si="3"/>
        <v>0</v>
      </c>
    </row>
    <row r="49" s="2" customFormat="1" ht="30" customHeight="1" spans="1:15">
      <c r="A49" s="13">
        <v>42</v>
      </c>
      <c r="B49" s="14" t="s">
        <v>21</v>
      </c>
      <c r="C49" s="17" t="s">
        <v>70</v>
      </c>
      <c r="D49" s="17" t="s">
        <v>70</v>
      </c>
      <c r="E49" s="17" t="s">
        <v>57</v>
      </c>
      <c r="F49" s="21">
        <v>12</v>
      </c>
      <c r="G49" s="21">
        <v>12</v>
      </c>
      <c r="H49" s="21">
        <v>12</v>
      </c>
      <c r="I49" s="26">
        <f t="shared" si="0"/>
        <v>4.8</v>
      </c>
      <c r="J49" s="29">
        <v>0</v>
      </c>
      <c r="K49" s="27">
        <v>400</v>
      </c>
      <c r="L49" s="28">
        <f t="shared" si="1"/>
        <v>0</v>
      </c>
      <c r="M49" s="28">
        <f t="shared" si="2"/>
        <v>0</v>
      </c>
      <c r="N49" s="26">
        <v>100</v>
      </c>
      <c r="O49" s="34">
        <f t="shared" si="3"/>
        <v>0</v>
      </c>
    </row>
    <row r="50" s="2" customFormat="1" ht="30" customHeight="1" spans="1:15">
      <c r="A50" s="13">
        <v>43</v>
      </c>
      <c r="B50" s="14" t="s">
        <v>21</v>
      </c>
      <c r="C50" s="17" t="s">
        <v>71</v>
      </c>
      <c r="D50" s="17" t="s">
        <v>71</v>
      </c>
      <c r="E50" s="17" t="s">
        <v>57</v>
      </c>
      <c r="F50" s="21">
        <v>90</v>
      </c>
      <c r="G50" s="21">
        <v>90</v>
      </c>
      <c r="H50" s="21">
        <v>90</v>
      </c>
      <c r="I50" s="26">
        <f t="shared" si="0"/>
        <v>36</v>
      </c>
      <c r="J50" s="29">
        <v>24034</v>
      </c>
      <c r="K50" s="27">
        <v>400</v>
      </c>
      <c r="L50" s="28">
        <f t="shared" si="1"/>
        <v>60.085</v>
      </c>
      <c r="M50" s="28">
        <f t="shared" si="2"/>
        <v>60.085</v>
      </c>
      <c r="N50" s="26">
        <v>100</v>
      </c>
      <c r="O50" s="34">
        <f t="shared" si="3"/>
        <v>6008.5</v>
      </c>
    </row>
    <row r="51" s="2" customFormat="1" ht="30" customHeight="1" spans="1:15">
      <c r="A51" s="13">
        <v>44</v>
      </c>
      <c r="B51" s="14" t="s">
        <v>21</v>
      </c>
      <c r="C51" s="17" t="s">
        <v>72</v>
      </c>
      <c r="D51" s="17" t="s">
        <v>72</v>
      </c>
      <c r="E51" s="17" t="s">
        <v>57</v>
      </c>
      <c r="F51" s="21">
        <v>200</v>
      </c>
      <c r="G51" s="21">
        <v>200</v>
      </c>
      <c r="H51" s="21">
        <v>200</v>
      </c>
      <c r="I51" s="26">
        <f t="shared" si="0"/>
        <v>80</v>
      </c>
      <c r="J51" s="29">
        <v>21977</v>
      </c>
      <c r="K51" s="27">
        <v>400</v>
      </c>
      <c r="L51" s="28">
        <f t="shared" si="1"/>
        <v>54.9425</v>
      </c>
      <c r="M51" s="28">
        <f t="shared" si="2"/>
        <v>54.9425</v>
      </c>
      <c r="N51" s="26">
        <v>100</v>
      </c>
      <c r="O51" s="34">
        <f t="shared" si="3"/>
        <v>5494.25</v>
      </c>
    </row>
    <row r="52" s="3" customFormat="1" ht="35" customHeight="1" spans="1:15">
      <c r="A52" s="19">
        <v>45</v>
      </c>
      <c r="B52" s="19" t="s">
        <v>21</v>
      </c>
      <c r="C52" s="19" t="s">
        <v>73</v>
      </c>
      <c r="D52" s="19" t="s">
        <v>73</v>
      </c>
      <c r="E52" s="19" t="s">
        <v>37</v>
      </c>
      <c r="F52" s="22">
        <v>40</v>
      </c>
      <c r="G52" s="22">
        <v>40</v>
      </c>
      <c r="H52" s="22">
        <v>40</v>
      </c>
      <c r="I52" s="26">
        <f t="shared" si="0"/>
        <v>16</v>
      </c>
      <c r="J52" s="29">
        <v>14196</v>
      </c>
      <c r="K52" s="27">
        <v>400</v>
      </c>
      <c r="L52" s="28">
        <f t="shared" si="1"/>
        <v>35.49</v>
      </c>
      <c r="M52" s="28">
        <f t="shared" si="2"/>
        <v>35.49</v>
      </c>
      <c r="N52" s="26">
        <v>100</v>
      </c>
      <c r="O52" s="34">
        <f t="shared" si="3"/>
        <v>3549</v>
      </c>
    </row>
  </sheetData>
  <mergeCells count="21">
    <mergeCell ref="A1:O1"/>
    <mergeCell ref="A2:C2"/>
    <mergeCell ref="H3:L3"/>
    <mergeCell ref="J4:L4"/>
    <mergeCell ref="A7:E7"/>
    <mergeCell ref="A3:A6"/>
    <mergeCell ref="B3:B6"/>
    <mergeCell ref="C3:C6"/>
    <mergeCell ref="D3:D6"/>
    <mergeCell ref="E3:E6"/>
    <mergeCell ref="F5:F6"/>
    <mergeCell ref="G5:G6"/>
    <mergeCell ref="H4:H6"/>
    <mergeCell ref="I4:I6"/>
    <mergeCell ref="J5:J6"/>
    <mergeCell ref="K5:K6"/>
    <mergeCell ref="L5:L6"/>
    <mergeCell ref="M3:M6"/>
    <mergeCell ref="N3:N6"/>
    <mergeCell ref="O3:O6"/>
    <mergeCell ref="F3:G4"/>
  </mergeCells>
  <dataValidations count="1">
    <dataValidation type="list" allowBlank="1" showInputMessage="1" showErrorMessage="1" sqref="B7 B8:B32 B33:B50 B51:B52">
      <formula1>"小麦,稻谷"</formula1>
    </dataValidation>
  </dataValidations>
  <pageMargins left="0.590277777777778" right="0.550694444444444" top="0.66875" bottom="0.472222222222222" header="0.511805555555556" footer="0.31458333333333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望远镇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2024-10-24T10:56:00Z</dcterms:created>
  <dcterms:modified xsi:type="dcterms:W3CDTF">2024-10-24T11:13:43Z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3A9D8A97041A44679965D5C6240E08D7_11</vt:lpwstr>
  </property>
  <property fmtid="{D5CDD505-2E9C-101B-9397-08002B2CF9AE}" pid="3" name="KSOProductBuildVer">
    <vt:lpwstr>2052-11.8.2.12019</vt:lpwstr>
  </property>
</Properties>
</file>