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15" windowHeight="9360"/>
  </bookViews>
  <sheets>
    <sheet name="提前下达2025年中央农业相关转移支付资金预算指标分配表" sheetId="2" r:id="rId1"/>
  </sheets>
  <definedNames>
    <definedName name="_xlnm.Print_Titles" localSheetId="0">提前下达2025年中央农业相关转移支付资金预算指标分配表!$1:$9</definedName>
  </definedNames>
  <calcPr calcId="144525" concurrentCalc="0"/>
</workbook>
</file>

<file path=xl/sharedStrings.xml><?xml version="1.0" encoding="utf-8"?>
<sst xmlns="http://schemas.openxmlformats.org/spreadsheetml/2006/main" count="71" uniqueCount="68">
  <si>
    <t>附件1</t>
  </si>
  <si>
    <t>提前下达2025年中央农业相关转移支付资金预算指标分配表</t>
  </si>
  <si>
    <t>单位：万元</t>
  </si>
  <si>
    <t>市县/项目</t>
  </si>
  <si>
    <t>合计</t>
  </si>
  <si>
    <t>粮油生产保障资金                          2130122</t>
  </si>
  <si>
    <t>耕地建设与利用资金</t>
  </si>
  <si>
    <t>农业生产发展资金2130122</t>
  </si>
  <si>
    <t>农业经营主体能力提升资金2130124</t>
  </si>
  <si>
    <t>农业生态资源保护资金                         2130135</t>
  </si>
  <si>
    <t>农业防灾减灾资金2130108</t>
  </si>
  <si>
    <t xml:space="preserve">
成品油价格调整对渔业补助资金         2130148</t>
  </si>
  <si>
    <t>小计</t>
  </si>
  <si>
    <t>小麦“一喷三防”</t>
  </si>
  <si>
    <t>大豆玉米带状复合种植</t>
  </si>
  <si>
    <t>粮油等重点作物绿色高产高效</t>
  </si>
  <si>
    <t>耕地地力保护补贴2130120</t>
  </si>
  <si>
    <t>高标准农田建设2130153</t>
  </si>
  <si>
    <t>现代农业产业园</t>
  </si>
  <si>
    <t>畜牧业及种业发展</t>
  </si>
  <si>
    <t>其中：农机购置与应用补贴</t>
  </si>
  <si>
    <t>渔业发展</t>
  </si>
  <si>
    <t>草原禁牧补助和草畜平衡奖励</t>
  </si>
  <si>
    <t>农作物秸秆综合利用</t>
  </si>
  <si>
    <t>地膜科学使用回收</t>
  </si>
  <si>
    <t>渔业资源保护</t>
  </si>
  <si>
    <t>动物防疫</t>
  </si>
  <si>
    <t>总  计</t>
  </si>
  <si>
    <t>各市、县合计</t>
  </si>
  <si>
    <t>银川市小计</t>
  </si>
  <si>
    <t>银川市本级</t>
  </si>
  <si>
    <t>兴庆区</t>
  </si>
  <si>
    <t>金凤区</t>
  </si>
  <si>
    <t>西夏区</t>
  </si>
  <si>
    <t>永宁县</t>
  </si>
  <si>
    <t>贺兰县</t>
  </si>
  <si>
    <t>灵武市</t>
  </si>
  <si>
    <t>石嘴山市小计</t>
  </si>
  <si>
    <t>石嘴山市本级</t>
  </si>
  <si>
    <t>大武口区</t>
  </si>
  <si>
    <t>惠农区</t>
  </si>
  <si>
    <t>平罗县</t>
  </si>
  <si>
    <t>吴忠市小计</t>
  </si>
  <si>
    <t>吴忠市本级</t>
  </si>
  <si>
    <t>利通区</t>
  </si>
  <si>
    <t>红寺堡区</t>
  </si>
  <si>
    <t>青铜峡市</t>
  </si>
  <si>
    <t>盐池县</t>
  </si>
  <si>
    <t>同心县</t>
  </si>
  <si>
    <t>固原市小计</t>
  </si>
  <si>
    <t>固原市本级</t>
  </si>
  <si>
    <t>原州区</t>
  </si>
  <si>
    <t>西吉县</t>
  </si>
  <si>
    <t>隆德县</t>
  </si>
  <si>
    <t>泾源县</t>
  </si>
  <si>
    <t>彭阳县</t>
  </si>
  <si>
    <t>中卫市小计</t>
  </si>
  <si>
    <t>中卫市本级</t>
  </si>
  <si>
    <t>沙坡头区</t>
  </si>
  <si>
    <t>中宁县</t>
  </si>
  <si>
    <t>海原县</t>
  </si>
  <si>
    <t>自治区本级合计</t>
  </si>
  <si>
    <t>宁夏农垦集团</t>
  </si>
  <si>
    <t>水产技术推广站</t>
  </si>
  <si>
    <t>盐池滩羊选育场</t>
  </si>
  <si>
    <t>中卫山羊选育场</t>
  </si>
  <si>
    <t>原种场</t>
  </si>
  <si>
    <t>自治区畜牧工作站</t>
  </si>
</sst>
</file>

<file path=xl/styles.xml><?xml version="1.0" encoding="utf-8"?>
<styleSheet xmlns="http://schemas.openxmlformats.org/spreadsheetml/2006/main">
  <numFmts count="7">
    <numFmt numFmtId="176" formatCode="0.00_ "/>
    <numFmt numFmtId="177" formatCode="0.00_);[Red]\(0.00\)"/>
    <numFmt numFmtId="178" formatCode="0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34">
    <font>
      <sz val="11"/>
      <color indexed="8"/>
      <name val="等线"/>
      <charset val="134"/>
      <scheme val="minor"/>
    </font>
    <font>
      <sz val="20"/>
      <color indexed="8"/>
      <name val="等线"/>
      <charset val="134"/>
      <scheme val="minor"/>
    </font>
    <font>
      <b/>
      <sz val="11"/>
      <color indexed="8"/>
      <name val="等线"/>
      <charset val="134"/>
      <scheme val="minor"/>
    </font>
    <font>
      <sz val="11"/>
      <name val="等线"/>
      <charset val="134"/>
      <scheme val="minor"/>
    </font>
    <font>
      <sz val="16"/>
      <name val="黑体"/>
      <charset val="134"/>
    </font>
    <font>
      <b/>
      <sz val="16"/>
      <name val="黑体"/>
      <charset val="134"/>
    </font>
    <font>
      <sz val="22"/>
      <name val="方正小标宋简体"/>
      <charset val="134"/>
    </font>
    <font>
      <b/>
      <sz val="12"/>
      <color rgb="FF000000"/>
      <name val="宋体"/>
      <charset val="134"/>
    </font>
    <font>
      <b/>
      <sz val="10"/>
      <name val="宋体"/>
      <charset val="134"/>
    </font>
    <font>
      <b/>
      <sz val="10"/>
      <color rgb="FF000000"/>
      <name val="宋体"/>
      <charset val="134"/>
    </font>
    <font>
      <sz val="10"/>
      <color rgb="FF000000"/>
      <name val="宋体"/>
      <charset val="134"/>
    </font>
    <font>
      <b/>
      <sz val="10"/>
      <color rgb="FF000000"/>
      <name val="SimSun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1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FA7D00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theme="1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3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8"/>
      <color theme="3"/>
      <name val="等线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9" tint="0.399976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6"/>
        <bgColor indexed="64"/>
      </patternFill>
    </fill>
  </fills>
  <borders count="15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5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15" fillId="15" borderId="0" applyNumberFormat="false" applyBorder="false" applyAlignment="false" applyProtection="false">
      <alignment vertical="center"/>
    </xf>
    <xf numFmtId="0" fontId="15" fillId="20" borderId="0" applyNumberFormat="false" applyBorder="false" applyAlignment="false" applyProtection="false">
      <alignment vertical="center"/>
    </xf>
    <xf numFmtId="0" fontId="14" fillId="14" borderId="0" applyNumberFormat="false" applyBorder="false" applyAlignment="false" applyProtection="false">
      <alignment vertical="center"/>
    </xf>
    <xf numFmtId="0" fontId="15" fillId="21" borderId="0" applyNumberFormat="false" applyBorder="false" applyAlignment="false" applyProtection="false">
      <alignment vertical="center"/>
    </xf>
    <xf numFmtId="0" fontId="15" fillId="27" borderId="0" applyNumberFormat="false" applyBorder="false" applyAlignment="false" applyProtection="false">
      <alignment vertical="center"/>
    </xf>
    <xf numFmtId="0" fontId="14" fillId="12" borderId="0" applyNumberFormat="false" applyBorder="false" applyAlignment="false" applyProtection="false">
      <alignment vertical="center"/>
    </xf>
    <xf numFmtId="0" fontId="15" fillId="26" borderId="0" applyNumberFormat="false" applyBorder="false" applyAlignment="false" applyProtection="false">
      <alignment vertical="center"/>
    </xf>
    <xf numFmtId="0" fontId="18" fillId="0" borderId="9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21" fillId="0" borderId="10" applyNumberFormat="false" applyFill="false" applyAlignment="false" applyProtection="false">
      <alignment vertical="center"/>
    </xf>
    <xf numFmtId="9" fontId="17" fillId="0" borderId="0" applyFont="false" applyFill="false" applyBorder="false" applyAlignment="false" applyProtection="false">
      <alignment vertical="center"/>
    </xf>
    <xf numFmtId="43" fontId="17" fillId="0" borderId="0" applyFont="false" applyFill="false" applyBorder="false" applyAlignment="false" applyProtection="false">
      <alignment vertical="center"/>
    </xf>
    <xf numFmtId="0" fontId="25" fillId="0" borderId="12" applyNumberFormat="false" applyFill="false" applyAlignment="false" applyProtection="false">
      <alignment vertical="center"/>
    </xf>
    <xf numFmtId="42" fontId="17" fillId="0" borderId="0" applyFont="false" applyFill="false" applyBorder="false" applyAlignment="false" applyProtection="false">
      <alignment vertical="center"/>
    </xf>
    <xf numFmtId="0" fontId="14" fillId="10" borderId="0" applyNumberFormat="false" applyBorder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15" fillId="17" borderId="0" applyNumberFormat="false" applyBorder="false" applyAlignment="false" applyProtection="false">
      <alignment vertical="center"/>
    </xf>
    <xf numFmtId="0" fontId="14" fillId="18" borderId="0" applyNumberFormat="false" applyBorder="false" applyAlignment="false" applyProtection="false">
      <alignment vertical="center"/>
    </xf>
    <xf numFmtId="0" fontId="28" fillId="0" borderId="12" applyNumberFormat="false" applyFill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15" fillId="23" borderId="0" applyNumberFormat="false" applyBorder="false" applyAlignment="false" applyProtection="false">
      <alignment vertical="center"/>
    </xf>
    <xf numFmtId="44" fontId="17" fillId="0" borderId="0" applyFont="false" applyFill="false" applyBorder="false" applyAlignment="false" applyProtection="false">
      <alignment vertical="center"/>
    </xf>
    <xf numFmtId="0" fontId="15" fillId="25" borderId="0" applyNumberFormat="false" applyBorder="false" applyAlignment="false" applyProtection="false">
      <alignment vertical="center"/>
    </xf>
    <xf numFmtId="0" fontId="23" fillId="13" borderId="11" applyNumberFormat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41" fontId="17" fillId="0" borderId="0" applyFont="false" applyFill="false" applyBorder="false" applyAlignment="false" applyProtection="false">
      <alignment vertical="center"/>
    </xf>
    <xf numFmtId="0" fontId="14" fillId="19" borderId="0" applyNumberFormat="false" applyBorder="false" applyAlignment="false" applyProtection="false">
      <alignment vertical="center"/>
    </xf>
    <xf numFmtId="0" fontId="15" fillId="28" borderId="0" applyNumberFormat="false" applyBorder="false" applyAlignment="false" applyProtection="false">
      <alignment vertical="center"/>
    </xf>
    <xf numFmtId="0" fontId="14" fillId="22" borderId="0" applyNumberFormat="false" applyBorder="false" applyAlignment="false" applyProtection="false">
      <alignment vertical="center"/>
    </xf>
    <xf numFmtId="0" fontId="31" fillId="29" borderId="11" applyNumberFormat="false" applyAlignment="false" applyProtection="false">
      <alignment vertical="center"/>
    </xf>
    <xf numFmtId="0" fontId="29" fillId="13" borderId="13" applyNumberFormat="false" applyAlignment="false" applyProtection="false">
      <alignment vertical="center"/>
    </xf>
    <xf numFmtId="0" fontId="32" fillId="31" borderId="14" applyNumberFormat="false" applyAlignment="false" applyProtection="false">
      <alignment vertical="center"/>
    </xf>
    <xf numFmtId="0" fontId="19" fillId="0" borderId="8" applyNumberFormat="false" applyFill="false" applyAlignment="false" applyProtection="false">
      <alignment vertical="center"/>
    </xf>
    <xf numFmtId="0" fontId="14" fillId="30" borderId="0" applyNumberFormat="false" applyBorder="false" applyAlignment="false" applyProtection="false">
      <alignment vertical="center"/>
    </xf>
    <xf numFmtId="0" fontId="14" fillId="32" borderId="0" applyNumberFormat="false" applyBorder="false" applyAlignment="false" applyProtection="false">
      <alignment vertical="center"/>
    </xf>
    <xf numFmtId="0" fontId="17" fillId="9" borderId="7" applyNumberFormat="false" applyFont="false" applyAlignment="false" applyProtection="false">
      <alignment vertical="center"/>
    </xf>
    <xf numFmtId="0" fontId="33" fillId="0" borderId="0" applyNumberFormat="false" applyFill="false" applyBorder="false" applyAlignment="false" applyProtection="false">
      <alignment vertical="center"/>
    </xf>
    <xf numFmtId="0" fontId="20" fillId="11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4" fillId="24" borderId="0" applyNumberFormat="false" applyBorder="false" applyAlignment="false" applyProtection="false">
      <alignment vertical="center"/>
    </xf>
    <xf numFmtId="0" fontId="24" fillId="16" borderId="0" applyNumberFormat="false" applyBorder="false" applyAlignment="false" applyProtection="false">
      <alignment vertical="center"/>
    </xf>
    <xf numFmtId="0" fontId="15" fillId="8" borderId="0" applyNumberFormat="false" applyBorder="false" applyAlignment="false" applyProtection="false">
      <alignment vertical="center"/>
    </xf>
    <xf numFmtId="0" fontId="16" fillId="7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5" fillId="5" borderId="0" applyNumberFormat="false" applyBorder="false" applyAlignment="false" applyProtection="false">
      <alignment vertical="center"/>
    </xf>
    <xf numFmtId="0" fontId="14" fillId="4" borderId="0" applyNumberFormat="false" applyBorder="false" applyAlignment="false" applyProtection="false">
      <alignment vertical="center"/>
    </xf>
    <xf numFmtId="0" fontId="15" fillId="3" borderId="0" applyNumberFormat="false" applyBorder="false" applyAlignment="false" applyProtection="false">
      <alignment vertical="center"/>
    </xf>
    <xf numFmtId="0" fontId="14" fillId="2" borderId="0" applyNumberFormat="false" applyBorder="false" applyAlignment="false" applyProtection="false">
      <alignment vertical="center"/>
    </xf>
  </cellStyleXfs>
  <cellXfs count="41">
    <xf numFmtId="0" fontId="0" fillId="0" borderId="0" xfId="0" applyFill="true">
      <alignment vertical="center"/>
    </xf>
    <xf numFmtId="0" fontId="1" fillId="0" borderId="0" xfId="0" applyFont="true" applyFill="true">
      <alignment vertical="center"/>
    </xf>
    <xf numFmtId="0" fontId="0" fillId="0" borderId="0" xfId="0" applyFont="true" applyFill="true">
      <alignment vertical="center"/>
    </xf>
    <xf numFmtId="177" fontId="2" fillId="0" borderId="0" xfId="0" applyNumberFormat="true" applyFont="true">
      <alignment vertical="center"/>
    </xf>
    <xf numFmtId="0" fontId="2" fillId="0" borderId="0" xfId="0" applyFont="true" applyFill="true">
      <alignment vertical="center"/>
    </xf>
    <xf numFmtId="176" fontId="0" fillId="0" borderId="0" xfId="0" applyNumberFormat="true" applyFont="true" applyFill="true">
      <alignment vertical="center"/>
    </xf>
    <xf numFmtId="0" fontId="3" fillId="0" borderId="0" xfId="0" applyFont="true">
      <alignment vertical="center"/>
    </xf>
    <xf numFmtId="0" fontId="4" fillId="0" borderId="0" xfId="0" applyFont="true" applyFill="true" applyAlignment="true">
      <alignment horizontal="left" vertical="center" wrapText="true"/>
    </xf>
    <xf numFmtId="177" fontId="4" fillId="0" borderId="0" xfId="0" applyNumberFormat="true" applyFont="true" applyFill="true" applyAlignment="true">
      <alignment horizontal="left" vertical="center" wrapText="true"/>
    </xf>
    <xf numFmtId="176" fontId="5" fillId="0" borderId="0" xfId="0" applyNumberFormat="true" applyFont="true" applyFill="true" applyAlignment="true">
      <alignment horizontal="left" vertical="center" wrapText="true"/>
    </xf>
    <xf numFmtId="176" fontId="4" fillId="0" borderId="0" xfId="0" applyNumberFormat="true" applyFont="true" applyFill="true" applyAlignment="true">
      <alignment horizontal="left" vertical="center" wrapText="true"/>
    </xf>
    <xf numFmtId="0" fontId="6" fillId="0" borderId="0" xfId="0" applyNumberFormat="true" applyFont="true" applyFill="true" applyAlignment="true">
      <alignment horizontal="center" vertical="center" wrapText="true"/>
    </xf>
    <xf numFmtId="178" fontId="7" fillId="0" borderId="0" xfId="0" applyNumberFormat="true" applyFont="true" applyFill="true" applyAlignment="true">
      <alignment horizontal="right" vertical="center" wrapText="true"/>
    </xf>
    <xf numFmtId="178" fontId="8" fillId="0" borderId="1" xfId="0" applyNumberFormat="true" applyFont="true" applyFill="true" applyBorder="true" applyAlignment="true">
      <alignment horizontal="center" vertical="center" wrapText="true"/>
    </xf>
    <xf numFmtId="178" fontId="8" fillId="0" borderId="2" xfId="0" applyNumberFormat="true" applyFont="true" applyFill="true" applyBorder="true" applyAlignment="true">
      <alignment horizontal="center" vertical="center" wrapText="true"/>
    </xf>
    <xf numFmtId="178" fontId="8" fillId="0" borderId="3" xfId="0" applyNumberFormat="true" applyFont="true" applyFill="true" applyBorder="true" applyAlignment="true">
      <alignment horizontal="center" vertical="center" wrapText="true"/>
    </xf>
    <xf numFmtId="178" fontId="8" fillId="0" borderId="4" xfId="0" applyNumberFormat="true" applyFont="true" applyFill="true" applyBorder="true" applyAlignment="true">
      <alignment horizontal="center" vertical="center" wrapText="true"/>
    </xf>
    <xf numFmtId="177" fontId="9" fillId="0" borderId="5" xfId="0" applyNumberFormat="true" applyFont="true" applyFill="true" applyBorder="true" applyAlignment="true">
      <alignment horizontal="center" vertical="center" wrapText="true"/>
    </xf>
    <xf numFmtId="0" fontId="9" fillId="0" borderId="1" xfId="0" applyNumberFormat="true" applyFont="true" applyFill="true" applyBorder="true" applyAlignment="true">
      <alignment horizontal="center" vertical="center" wrapText="true"/>
    </xf>
    <xf numFmtId="176" fontId="9" fillId="0" borderId="5" xfId="0" applyNumberFormat="true" applyFont="true" applyFill="true" applyBorder="true" applyAlignment="true">
      <alignment horizontal="center" vertical="center" wrapText="true"/>
    </xf>
    <xf numFmtId="176" fontId="10" fillId="0" borderId="5" xfId="0" applyNumberFormat="true" applyFont="true" applyFill="true" applyBorder="true" applyAlignment="true">
      <alignment horizontal="center" vertical="center" wrapText="true"/>
    </xf>
    <xf numFmtId="0" fontId="10" fillId="0" borderId="1" xfId="0" applyNumberFormat="true" applyFont="true" applyFill="true" applyBorder="true" applyAlignment="true">
      <alignment horizontal="center" vertical="center" wrapText="true"/>
    </xf>
    <xf numFmtId="176" fontId="10" fillId="0" borderId="6" xfId="0" applyNumberFormat="true" applyFont="true" applyBorder="true" applyAlignment="true">
      <alignment horizontal="center" vertical="center" wrapText="true"/>
    </xf>
    <xf numFmtId="176" fontId="11" fillId="0" borderId="5" xfId="0" applyNumberFormat="true" applyFont="true" applyFill="true" applyBorder="true" applyAlignment="true">
      <alignment horizontal="center" vertical="center" wrapText="true"/>
    </xf>
    <xf numFmtId="0" fontId="12" fillId="0" borderId="1" xfId="0" applyNumberFormat="true" applyFont="true" applyFill="true" applyBorder="true" applyAlignment="true">
      <alignment horizontal="center" vertical="center"/>
    </xf>
    <xf numFmtId="0" fontId="0" fillId="0" borderId="0" xfId="0" applyFont="true" applyFill="true" applyAlignment="true"/>
    <xf numFmtId="0" fontId="10" fillId="0" borderId="1" xfId="0" applyNumberFormat="true" applyFont="true" applyBorder="true" applyAlignment="true">
      <alignment horizontal="center" vertical="center" wrapText="true"/>
    </xf>
    <xf numFmtId="0" fontId="12" fillId="0" borderId="1" xfId="0" applyNumberFormat="true" applyFont="true" applyFill="true" applyBorder="true" applyAlignment="true">
      <alignment horizontal="center"/>
    </xf>
    <xf numFmtId="0" fontId="8" fillId="0" borderId="1" xfId="0" applyFont="true" applyFill="true" applyBorder="true" applyAlignment="true">
      <alignment horizontal="center" vertical="center" wrapText="true"/>
    </xf>
    <xf numFmtId="0" fontId="12" fillId="0" borderId="1" xfId="0" applyNumberFormat="true" applyFont="true" applyBorder="true" applyAlignment="true">
      <alignment horizontal="center" vertical="center"/>
    </xf>
    <xf numFmtId="176" fontId="8" fillId="0" borderId="1" xfId="0" applyNumberFormat="true" applyFont="true" applyFill="true" applyBorder="true" applyAlignment="true">
      <alignment horizontal="center" vertical="center" wrapText="true"/>
    </xf>
    <xf numFmtId="0" fontId="13" fillId="0" borderId="1" xfId="0" applyNumberFormat="true" applyFont="true" applyFill="true" applyBorder="true" applyAlignment="true">
      <alignment horizontal="center" vertical="center" wrapText="true"/>
    </xf>
    <xf numFmtId="0" fontId="13" fillId="0" borderId="1" xfId="0" applyNumberFormat="true" applyFont="true" applyFill="true" applyBorder="true" applyAlignment="true">
      <alignment horizontal="center" vertical="center"/>
    </xf>
    <xf numFmtId="0" fontId="13" fillId="0" borderId="1" xfId="0" applyNumberFormat="true" applyFont="true" applyBorder="true" applyAlignment="true">
      <alignment horizontal="center" vertical="center" wrapText="true"/>
    </xf>
    <xf numFmtId="0" fontId="8" fillId="0" borderId="1" xfId="0" applyNumberFormat="true" applyFont="true" applyFill="true" applyBorder="true" applyAlignment="true">
      <alignment horizontal="center" vertical="center" wrapText="true"/>
    </xf>
    <xf numFmtId="0" fontId="13" fillId="0" borderId="1" xfId="0" applyNumberFormat="true" applyFont="true" applyFill="true" applyBorder="true" applyAlignment="true">
      <alignment horizontal="center"/>
    </xf>
    <xf numFmtId="176" fontId="0" fillId="0" borderId="0" xfId="0" applyNumberFormat="true" applyFont="true" applyFill="true" applyAlignment="true"/>
    <xf numFmtId="0" fontId="3" fillId="0" borderId="0" xfId="0" applyFont="true" applyFill="true" applyAlignment="true"/>
    <xf numFmtId="0" fontId="2" fillId="0" borderId="0" xfId="0" applyFont="true" applyFill="true" applyAlignment="true"/>
    <xf numFmtId="178" fontId="9" fillId="0" borderId="1" xfId="0" applyNumberFormat="true" applyFont="true" applyFill="true" applyBorder="true" applyAlignment="true">
      <alignment horizontal="center" vertical="center" wrapText="true"/>
    </xf>
    <xf numFmtId="178" fontId="8" fillId="0" borderId="1" xfId="0" applyNumberFormat="true" applyFont="true" applyFill="true" applyBorder="true" applyAlignment="true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</dxfs>
  <tableStyles count="1" defaultTableStyle="TableStylePreset3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154"/>
  <sheetViews>
    <sheetView showZeros="0" tabSelected="1" zoomScale="75" zoomScaleNormal="75" topLeftCell="A18" workbookViewId="0">
      <selection activeCell="AF36" sqref="AF36"/>
    </sheetView>
  </sheetViews>
  <sheetFormatPr defaultColWidth="10" defaultRowHeight="15"/>
  <cols>
    <col min="1" max="1" width="13.3333333333333" customWidth="true"/>
    <col min="2" max="2" width="9.33333333333333" customWidth="true"/>
    <col min="3" max="3" width="7.77777777777778" style="2" customWidth="true"/>
    <col min="4" max="4" width="8.22222222222222" customWidth="true"/>
    <col min="5" max="5" width="11.7777777777778" customWidth="true"/>
    <col min="6" max="6" width="13.6222222222222" customWidth="true"/>
    <col min="7" max="7" width="10.1444444444444" style="2" customWidth="true"/>
    <col min="8" max="8" width="10.5888888888889" customWidth="true"/>
    <col min="9" max="9" width="10.2888888888889" customWidth="true"/>
    <col min="10" max="10" width="8.81111111111111" style="2" customWidth="true"/>
    <col min="11" max="11" width="8.56666666666667" hidden="true" customWidth="true"/>
    <col min="12" max="12" width="10.7555555555556" hidden="true" customWidth="true"/>
    <col min="13" max="13" width="13.6222222222222" customWidth="true"/>
    <col min="14" max="14" width="8.56666666666667" hidden="true" customWidth="true"/>
    <col min="15" max="15" width="13.6222222222222" style="5" customWidth="true"/>
    <col min="16" max="16" width="8.63333333333333" style="6" hidden="true" customWidth="true"/>
    <col min="17" max="17" width="11.3222222222222" hidden="true" customWidth="true"/>
    <col min="18" max="18" width="8.63333333333333" style="6" hidden="true" customWidth="true"/>
    <col min="19" max="20" width="8.63333333333333" hidden="true" customWidth="true"/>
    <col min="21" max="21" width="9.55555555555556" style="4" customWidth="true"/>
    <col min="22" max="22" width="12.7333333333333" style="2" customWidth="true"/>
    <col min="23" max="23" width="10" style="2" customWidth="true"/>
    <col min="24" max="24" width="10.1444444444444" style="2" customWidth="true"/>
    <col min="25" max="25" width="8.52222222222222" style="2" customWidth="true"/>
    <col min="26" max="26" width="13.1333333333333" customWidth="true"/>
    <col min="27" max="27" width="13.6222222222222" customWidth="true"/>
  </cols>
  <sheetData>
    <row r="1" ht="30" customHeight="true" spans="1:16">
      <c r="A1" s="7" t="s">
        <v>0</v>
      </c>
      <c r="B1" s="8"/>
      <c r="C1" s="9"/>
      <c r="D1" s="10"/>
      <c r="E1" s="10"/>
      <c r="F1" s="7"/>
      <c r="G1" s="7"/>
      <c r="H1" s="7"/>
      <c r="I1" s="7"/>
      <c r="J1" s="7"/>
      <c r="K1" s="7"/>
      <c r="L1" s="7"/>
      <c r="M1" s="7"/>
      <c r="N1" s="7"/>
      <c r="O1" s="10"/>
      <c r="P1" s="7"/>
    </row>
    <row r="2" s="1" customFormat="true" ht="32" customHeight="true" spans="1:27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</row>
    <row r="3" s="2" customFormat="true" customHeight="true" spans="1:27">
      <c r="A3" s="12" t="s">
        <v>2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</row>
    <row r="4" ht="76" customHeight="true" spans="1:27">
      <c r="A4" s="13" t="s">
        <v>3</v>
      </c>
      <c r="B4" s="13" t="s">
        <v>4</v>
      </c>
      <c r="C4" s="13" t="s">
        <v>5</v>
      </c>
      <c r="D4" s="13"/>
      <c r="E4" s="13"/>
      <c r="F4" s="13"/>
      <c r="G4" s="13" t="s">
        <v>6</v>
      </c>
      <c r="H4" s="13"/>
      <c r="I4" s="13"/>
      <c r="J4" s="13" t="s">
        <v>7</v>
      </c>
      <c r="K4" s="13"/>
      <c r="L4" s="13"/>
      <c r="M4" s="13"/>
      <c r="N4" s="13"/>
      <c r="O4" s="30" t="s">
        <v>8</v>
      </c>
      <c r="P4" s="30"/>
      <c r="Q4" s="30"/>
      <c r="R4" s="30"/>
      <c r="S4" s="30"/>
      <c r="T4" s="30"/>
      <c r="U4" s="13" t="s">
        <v>9</v>
      </c>
      <c r="V4" s="13"/>
      <c r="W4" s="13"/>
      <c r="X4" s="13"/>
      <c r="Y4" s="13"/>
      <c r="Z4" s="13" t="s">
        <v>10</v>
      </c>
      <c r="AA4" s="39" t="s">
        <v>11</v>
      </c>
    </row>
    <row r="5" ht="24" customHeight="true" spans="1:27">
      <c r="A5" s="13"/>
      <c r="B5" s="13"/>
      <c r="C5" s="13" t="s">
        <v>12</v>
      </c>
      <c r="D5" s="14" t="s">
        <v>13</v>
      </c>
      <c r="E5" s="14" t="s">
        <v>14</v>
      </c>
      <c r="F5" s="13" t="s">
        <v>15</v>
      </c>
      <c r="G5" s="13" t="s">
        <v>12</v>
      </c>
      <c r="H5" s="14" t="s">
        <v>16</v>
      </c>
      <c r="I5" s="28" t="s">
        <v>17</v>
      </c>
      <c r="J5" s="28" t="s">
        <v>12</v>
      </c>
      <c r="K5" s="13" t="s">
        <v>18</v>
      </c>
      <c r="L5" s="13" t="s">
        <v>19</v>
      </c>
      <c r="M5" s="13" t="s">
        <v>20</v>
      </c>
      <c r="N5" s="13" t="s">
        <v>21</v>
      </c>
      <c r="O5" s="30"/>
      <c r="P5" s="30"/>
      <c r="Q5" s="30"/>
      <c r="R5" s="30"/>
      <c r="S5" s="30"/>
      <c r="T5" s="30"/>
      <c r="U5" s="13" t="s">
        <v>12</v>
      </c>
      <c r="V5" s="13" t="s">
        <v>22</v>
      </c>
      <c r="W5" s="13" t="s">
        <v>23</v>
      </c>
      <c r="X5" s="13" t="s">
        <v>24</v>
      </c>
      <c r="Y5" s="14" t="s">
        <v>25</v>
      </c>
      <c r="Z5" s="40" t="s">
        <v>26</v>
      </c>
      <c r="AA5" s="13"/>
    </row>
    <row r="6" spans="1:27">
      <c r="A6" s="13"/>
      <c r="B6" s="13"/>
      <c r="C6" s="13"/>
      <c r="D6" s="15"/>
      <c r="E6" s="15"/>
      <c r="F6" s="13"/>
      <c r="G6" s="13"/>
      <c r="H6" s="15"/>
      <c r="I6" s="28"/>
      <c r="J6" s="28"/>
      <c r="K6" s="13"/>
      <c r="L6" s="13"/>
      <c r="M6" s="13"/>
      <c r="N6" s="13"/>
      <c r="O6" s="30"/>
      <c r="P6" s="30"/>
      <c r="Q6" s="30"/>
      <c r="R6" s="30"/>
      <c r="S6" s="30"/>
      <c r="T6" s="30"/>
      <c r="U6" s="13"/>
      <c r="V6" s="13"/>
      <c r="W6" s="13"/>
      <c r="X6" s="13"/>
      <c r="Y6" s="15"/>
      <c r="Z6" s="40"/>
      <c r="AA6" s="13"/>
    </row>
    <row r="7" ht="12" customHeight="true" spans="1:27">
      <c r="A7" s="13"/>
      <c r="B7" s="13"/>
      <c r="C7" s="13"/>
      <c r="D7" s="16"/>
      <c r="E7" s="16"/>
      <c r="F7" s="13"/>
      <c r="G7" s="13"/>
      <c r="H7" s="16"/>
      <c r="I7" s="28"/>
      <c r="J7" s="28"/>
      <c r="K7" s="13"/>
      <c r="L7" s="13"/>
      <c r="M7" s="13"/>
      <c r="N7" s="13"/>
      <c r="O7" s="30"/>
      <c r="P7" s="30"/>
      <c r="Q7" s="30"/>
      <c r="R7" s="30"/>
      <c r="S7" s="30"/>
      <c r="T7" s="30"/>
      <c r="U7" s="13"/>
      <c r="V7" s="13"/>
      <c r="W7" s="13"/>
      <c r="X7" s="13"/>
      <c r="Y7" s="16"/>
      <c r="Z7" s="40"/>
      <c r="AA7" s="13"/>
    </row>
    <row r="8" s="3" customFormat="true" ht="32" customHeight="true" spans="1:27">
      <c r="A8" s="17" t="s">
        <v>27</v>
      </c>
      <c r="B8" s="18">
        <f t="shared" ref="B8:F8" si="0">B9+B42</f>
        <v>221289</v>
      </c>
      <c r="C8" s="18">
        <f t="shared" ref="C8:C30" si="1">D8+F8+E8</f>
        <v>6064</v>
      </c>
      <c r="D8" s="18">
        <f t="shared" si="0"/>
        <v>475</v>
      </c>
      <c r="E8" s="18">
        <f t="shared" si="0"/>
        <v>4500</v>
      </c>
      <c r="F8" s="18">
        <f t="shared" si="0"/>
        <v>1089</v>
      </c>
      <c r="G8" s="18">
        <f t="shared" ref="G8:G30" si="2">SUM(H8:I8)</f>
        <v>112050</v>
      </c>
      <c r="H8" s="18">
        <f t="shared" ref="H8:N8" si="3">H9+H42</f>
        <v>80226</v>
      </c>
      <c r="I8" s="18">
        <f t="shared" si="3"/>
        <v>31824</v>
      </c>
      <c r="J8" s="18">
        <f t="shared" ref="J8:J30" si="4">SUM(K8:N8)</f>
        <v>54513</v>
      </c>
      <c r="K8" s="18">
        <f t="shared" si="3"/>
        <v>4000</v>
      </c>
      <c r="L8" s="18">
        <f t="shared" si="3"/>
        <v>27000</v>
      </c>
      <c r="M8" s="18">
        <f t="shared" si="3"/>
        <v>20513</v>
      </c>
      <c r="N8" s="18">
        <f t="shared" si="3"/>
        <v>3000</v>
      </c>
      <c r="O8" s="18">
        <f t="shared" ref="O8:O48" si="5">SUM(P8:T8)</f>
        <v>17711</v>
      </c>
      <c r="P8" s="18">
        <f t="shared" ref="P8:T8" si="6">P9+P42</f>
        <v>5622</v>
      </c>
      <c r="Q8" s="18">
        <f t="shared" si="6"/>
        <v>8578</v>
      </c>
      <c r="R8" s="18">
        <f t="shared" si="6"/>
        <v>1200</v>
      </c>
      <c r="S8" s="18">
        <f t="shared" si="6"/>
        <v>1750</v>
      </c>
      <c r="T8" s="18">
        <f t="shared" si="6"/>
        <v>561</v>
      </c>
      <c r="U8" s="18">
        <f t="shared" ref="U8:U48" si="7">SUM(V8:Y8)</f>
        <v>25581</v>
      </c>
      <c r="V8" s="18">
        <f t="shared" ref="V8:AA8" si="8">V9+V42</f>
        <v>19005</v>
      </c>
      <c r="W8" s="18">
        <f t="shared" si="8"/>
        <v>1378</v>
      </c>
      <c r="X8" s="18">
        <f t="shared" si="8"/>
        <v>5040</v>
      </c>
      <c r="Y8" s="18">
        <f t="shared" si="8"/>
        <v>158</v>
      </c>
      <c r="Z8" s="18">
        <f t="shared" si="8"/>
        <v>3620</v>
      </c>
      <c r="AA8" s="18">
        <f t="shared" si="8"/>
        <v>1750</v>
      </c>
    </row>
    <row r="9" s="3" customFormat="true" ht="30" customHeight="true" spans="1:27">
      <c r="A9" s="17" t="s">
        <v>28</v>
      </c>
      <c r="B9" s="18">
        <f t="shared" ref="B9:F9" si="9">B10+B18+B23+B30+B37</f>
        <v>215234</v>
      </c>
      <c r="C9" s="18">
        <f t="shared" si="1"/>
        <v>6059</v>
      </c>
      <c r="D9" s="18">
        <f t="shared" si="9"/>
        <v>470</v>
      </c>
      <c r="E9" s="18">
        <f t="shared" si="9"/>
        <v>4500</v>
      </c>
      <c r="F9" s="18">
        <f t="shared" si="9"/>
        <v>1089</v>
      </c>
      <c r="G9" s="18">
        <f t="shared" si="2"/>
        <v>106250</v>
      </c>
      <c r="H9" s="18">
        <f t="shared" ref="H9:N9" si="10">H10+H18+H23+H30+H37</f>
        <v>74853</v>
      </c>
      <c r="I9" s="18">
        <f t="shared" si="10"/>
        <v>31397</v>
      </c>
      <c r="J9" s="18">
        <f t="shared" si="4"/>
        <v>54353</v>
      </c>
      <c r="K9" s="18">
        <f t="shared" si="10"/>
        <v>4000</v>
      </c>
      <c r="L9" s="18">
        <f t="shared" si="10"/>
        <v>26840</v>
      </c>
      <c r="M9" s="18">
        <f t="shared" si="10"/>
        <v>20513</v>
      </c>
      <c r="N9" s="18">
        <f t="shared" si="10"/>
        <v>3000</v>
      </c>
      <c r="O9" s="18">
        <f t="shared" si="5"/>
        <v>17711</v>
      </c>
      <c r="P9" s="18">
        <f t="shared" ref="P9:T9" si="11">P10+P18+P23+P30+P37</f>
        <v>5622</v>
      </c>
      <c r="Q9" s="18">
        <f t="shared" si="11"/>
        <v>8578</v>
      </c>
      <c r="R9" s="18">
        <f t="shared" si="11"/>
        <v>1200</v>
      </c>
      <c r="S9" s="18">
        <f t="shared" si="11"/>
        <v>1750</v>
      </c>
      <c r="T9" s="18">
        <f t="shared" si="11"/>
        <v>561</v>
      </c>
      <c r="U9" s="18">
        <f t="shared" si="7"/>
        <v>25581</v>
      </c>
      <c r="V9" s="18">
        <f t="shared" ref="V9:AA9" si="12">V10+V18+V23+V30+V37</f>
        <v>19005</v>
      </c>
      <c r="W9" s="18">
        <f t="shared" si="12"/>
        <v>1378</v>
      </c>
      <c r="X9" s="18">
        <f t="shared" si="12"/>
        <v>5040</v>
      </c>
      <c r="Y9" s="18">
        <f t="shared" si="12"/>
        <v>158</v>
      </c>
      <c r="Z9" s="18">
        <f t="shared" si="12"/>
        <v>3620</v>
      </c>
      <c r="AA9" s="18">
        <f t="shared" si="12"/>
        <v>1660</v>
      </c>
    </row>
    <row r="10" s="4" customFormat="true" ht="30" customHeight="true" spans="1:27">
      <c r="A10" s="19" t="s">
        <v>29</v>
      </c>
      <c r="B10" s="18">
        <f t="shared" ref="B10:F10" si="13">SUM(B11:B17)</f>
        <v>29884</v>
      </c>
      <c r="C10" s="18">
        <f t="shared" si="1"/>
        <v>597</v>
      </c>
      <c r="D10" s="18">
        <f t="shared" si="13"/>
        <v>73</v>
      </c>
      <c r="E10" s="18">
        <f t="shared" si="13"/>
        <v>180</v>
      </c>
      <c r="F10" s="18">
        <f t="shared" si="13"/>
        <v>344</v>
      </c>
      <c r="G10" s="18">
        <f t="shared" si="2"/>
        <v>14557</v>
      </c>
      <c r="H10" s="18">
        <f t="shared" ref="H10:N10" si="14">SUM(H11:H17)</f>
        <v>10041</v>
      </c>
      <c r="I10" s="18">
        <f t="shared" si="14"/>
        <v>4516</v>
      </c>
      <c r="J10" s="18">
        <f t="shared" si="4"/>
        <v>10112</v>
      </c>
      <c r="K10" s="18">
        <f t="shared" si="14"/>
        <v>0</v>
      </c>
      <c r="L10" s="18">
        <f t="shared" si="14"/>
        <v>4758</v>
      </c>
      <c r="M10" s="18">
        <f t="shared" si="14"/>
        <v>2354</v>
      </c>
      <c r="N10" s="18">
        <f t="shared" si="14"/>
        <v>3000</v>
      </c>
      <c r="O10" s="18">
        <f t="shared" si="5"/>
        <v>2458</v>
      </c>
      <c r="P10" s="18">
        <f t="shared" ref="P10:T10" si="15">SUM(P11:P17)</f>
        <v>1340</v>
      </c>
      <c r="Q10" s="18">
        <f t="shared" si="15"/>
        <v>704</v>
      </c>
      <c r="R10" s="18">
        <f t="shared" si="15"/>
        <v>135</v>
      </c>
      <c r="S10" s="18">
        <f t="shared" si="15"/>
        <v>255</v>
      </c>
      <c r="T10" s="18">
        <f t="shared" si="15"/>
        <v>24</v>
      </c>
      <c r="U10" s="18">
        <f t="shared" si="7"/>
        <v>464</v>
      </c>
      <c r="V10" s="18">
        <f t="shared" ref="V10:AA10" si="16">SUM(V11:V17)</f>
        <v>0</v>
      </c>
      <c r="W10" s="18">
        <f t="shared" si="16"/>
        <v>421</v>
      </c>
      <c r="X10" s="18">
        <f t="shared" si="16"/>
        <v>0</v>
      </c>
      <c r="Y10" s="18">
        <f t="shared" si="16"/>
        <v>43</v>
      </c>
      <c r="Z10" s="18">
        <f t="shared" si="16"/>
        <v>579</v>
      </c>
      <c r="AA10" s="18">
        <f t="shared" si="16"/>
        <v>1117</v>
      </c>
    </row>
    <row r="11" ht="30" customHeight="true" spans="1:27">
      <c r="A11" s="20" t="s">
        <v>30</v>
      </c>
      <c r="B11" s="18">
        <f t="shared" ref="B11:B17" si="17">SUM(C11,G11,J11,O11,U11,Z11,AA11)</f>
        <v>384</v>
      </c>
      <c r="C11" s="18">
        <f t="shared" si="1"/>
        <v>0</v>
      </c>
      <c r="D11" s="21"/>
      <c r="E11" s="21"/>
      <c r="F11" s="21"/>
      <c r="G11" s="18">
        <f t="shared" si="2"/>
        <v>0</v>
      </c>
      <c r="H11" s="21"/>
      <c r="I11" s="21"/>
      <c r="J11" s="18">
        <f t="shared" si="4"/>
        <v>75</v>
      </c>
      <c r="K11" s="21"/>
      <c r="L11" s="21">
        <v>75</v>
      </c>
      <c r="M11" s="21"/>
      <c r="N11" s="21"/>
      <c r="O11" s="18">
        <f t="shared" si="5"/>
        <v>309</v>
      </c>
      <c r="P11" s="31">
        <v>174</v>
      </c>
      <c r="Q11" s="21"/>
      <c r="R11" s="31">
        <v>135</v>
      </c>
      <c r="S11" s="21"/>
      <c r="T11" s="21"/>
      <c r="U11" s="18">
        <f t="shared" si="7"/>
        <v>0</v>
      </c>
      <c r="V11" s="21"/>
      <c r="W11" s="21"/>
      <c r="X11" s="21"/>
      <c r="Y11" s="21"/>
      <c r="Z11" s="29"/>
      <c r="AA11" s="29"/>
    </row>
    <row r="12" ht="30" customHeight="true" spans="1:27">
      <c r="A12" s="22" t="s">
        <v>31</v>
      </c>
      <c r="B12" s="18">
        <f t="shared" si="17"/>
        <v>2117</v>
      </c>
      <c r="C12" s="18">
        <f t="shared" si="1"/>
        <v>6</v>
      </c>
      <c r="D12" s="21">
        <v>6</v>
      </c>
      <c r="E12" s="21"/>
      <c r="F12" s="26"/>
      <c r="G12" s="18">
        <f t="shared" si="2"/>
        <v>1071</v>
      </c>
      <c r="H12" s="26">
        <v>1071</v>
      </c>
      <c r="I12" s="26"/>
      <c r="J12" s="18">
        <f t="shared" si="4"/>
        <v>676</v>
      </c>
      <c r="K12" s="29"/>
      <c r="L12" s="26">
        <v>336</v>
      </c>
      <c r="M12" s="32">
        <v>340</v>
      </c>
      <c r="N12" s="26"/>
      <c r="O12" s="18">
        <f t="shared" si="5"/>
        <v>0</v>
      </c>
      <c r="P12" s="33"/>
      <c r="Q12" s="26"/>
      <c r="R12" s="33"/>
      <c r="S12" s="26"/>
      <c r="T12" s="26"/>
      <c r="U12" s="18">
        <f t="shared" si="7"/>
        <v>0</v>
      </c>
      <c r="V12" s="21"/>
      <c r="W12" s="21"/>
      <c r="X12" s="21"/>
      <c r="Y12" s="21"/>
      <c r="Z12" s="21">
        <v>48</v>
      </c>
      <c r="AA12" s="29">
        <v>316</v>
      </c>
    </row>
    <row r="13" ht="30" customHeight="true" spans="1:27">
      <c r="A13" s="20" t="s">
        <v>32</v>
      </c>
      <c r="B13" s="18">
        <f t="shared" si="17"/>
        <v>672</v>
      </c>
      <c r="C13" s="18">
        <f t="shared" si="1"/>
        <v>0</v>
      </c>
      <c r="D13" s="21"/>
      <c r="E13" s="21"/>
      <c r="F13" s="21"/>
      <c r="G13" s="18">
        <f t="shared" si="2"/>
        <v>371</v>
      </c>
      <c r="H13" s="21">
        <v>371</v>
      </c>
      <c r="I13" s="21"/>
      <c r="J13" s="18">
        <f t="shared" si="4"/>
        <v>288</v>
      </c>
      <c r="K13" s="21"/>
      <c r="L13" s="21">
        <v>76</v>
      </c>
      <c r="M13" s="32">
        <v>212</v>
      </c>
      <c r="N13" s="21"/>
      <c r="O13" s="18">
        <f t="shared" si="5"/>
        <v>0</v>
      </c>
      <c r="P13" s="31"/>
      <c r="Q13" s="21"/>
      <c r="R13" s="31"/>
      <c r="S13" s="21"/>
      <c r="T13" s="21"/>
      <c r="U13" s="18">
        <f t="shared" si="7"/>
        <v>0</v>
      </c>
      <c r="V13" s="21"/>
      <c r="W13" s="21"/>
      <c r="X13" s="21"/>
      <c r="Y13" s="21"/>
      <c r="Z13" s="21">
        <v>13</v>
      </c>
      <c r="AA13" s="29"/>
    </row>
    <row r="14" ht="30" customHeight="true" spans="1:27">
      <c r="A14" s="20" t="s">
        <v>33</v>
      </c>
      <c r="B14" s="18">
        <f t="shared" si="17"/>
        <v>1100</v>
      </c>
      <c r="C14" s="18">
        <f t="shared" si="1"/>
        <v>0</v>
      </c>
      <c r="D14" s="21"/>
      <c r="E14" s="21"/>
      <c r="F14" s="21"/>
      <c r="G14" s="18">
        <f t="shared" si="2"/>
        <v>382</v>
      </c>
      <c r="H14" s="21">
        <v>382</v>
      </c>
      <c r="I14" s="21"/>
      <c r="J14" s="18">
        <f t="shared" si="4"/>
        <v>685</v>
      </c>
      <c r="K14" s="21"/>
      <c r="L14" s="21">
        <v>422</v>
      </c>
      <c r="M14" s="32">
        <v>263</v>
      </c>
      <c r="N14" s="21"/>
      <c r="O14" s="18">
        <f t="shared" si="5"/>
        <v>0</v>
      </c>
      <c r="P14" s="31"/>
      <c r="Q14" s="21"/>
      <c r="R14" s="31"/>
      <c r="S14" s="21"/>
      <c r="T14" s="21"/>
      <c r="U14" s="18">
        <f t="shared" si="7"/>
        <v>0</v>
      </c>
      <c r="V14" s="21"/>
      <c r="W14" s="21"/>
      <c r="X14" s="21"/>
      <c r="Y14" s="21"/>
      <c r="Z14" s="21">
        <v>33</v>
      </c>
      <c r="AA14" s="29"/>
    </row>
    <row r="15" ht="30" customHeight="true" spans="1:27">
      <c r="A15" s="20" t="s">
        <v>34</v>
      </c>
      <c r="B15" s="18">
        <f t="shared" si="17"/>
        <v>7043</v>
      </c>
      <c r="C15" s="18">
        <f t="shared" si="1"/>
        <v>378</v>
      </c>
      <c r="D15" s="21">
        <v>28</v>
      </c>
      <c r="E15" s="21">
        <v>150</v>
      </c>
      <c r="F15" s="21">
        <v>200</v>
      </c>
      <c r="G15" s="18">
        <f t="shared" si="2"/>
        <v>4849</v>
      </c>
      <c r="H15" s="21">
        <v>2845</v>
      </c>
      <c r="I15" s="21">
        <v>2004</v>
      </c>
      <c r="J15" s="18">
        <f t="shared" si="4"/>
        <v>619</v>
      </c>
      <c r="K15" s="21"/>
      <c r="L15" s="21">
        <v>334</v>
      </c>
      <c r="M15" s="32">
        <v>285</v>
      </c>
      <c r="N15" s="21"/>
      <c r="O15" s="18">
        <f t="shared" si="5"/>
        <v>683</v>
      </c>
      <c r="P15" s="31">
        <v>451</v>
      </c>
      <c r="Q15" s="21">
        <v>118</v>
      </c>
      <c r="R15" s="31"/>
      <c r="S15" s="21">
        <v>90</v>
      </c>
      <c r="T15" s="21">
        <v>24</v>
      </c>
      <c r="U15" s="18">
        <f t="shared" si="7"/>
        <v>241</v>
      </c>
      <c r="V15" s="21"/>
      <c r="W15" s="21">
        <v>241</v>
      </c>
      <c r="X15" s="21"/>
      <c r="Y15" s="21"/>
      <c r="Z15" s="21">
        <v>111</v>
      </c>
      <c r="AA15" s="29">
        <v>162</v>
      </c>
    </row>
    <row r="16" ht="30" customHeight="true" spans="1:27">
      <c r="A16" s="20" t="s">
        <v>35</v>
      </c>
      <c r="B16" s="18">
        <f t="shared" si="17"/>
        <v>12756</v>
      </c>
      <c r="C16" s="18">
        <f t="shared" si="1"/>
        <v>206</v>
      </c>
      <c r="D16" s="21">
        <v>32</v>
      </c>
      <c r="E16" s="21">
        <v>30</v>
      </c>
      <c r="F16" s="21">
        <v>144</v>
      </c>
      <c r="G16" s="18">
        <f t="shared" si="2"/>
        <v>6204</v>
      </c>
      <c r="H16" s="21">
        <v>3692</v>
      </c>
      <c r="I16" s="21">
        <v>2512</v>
      </c>
      <c r="J16" s="18">
        <f t="shared" si="4"/>
        <v>5461</v>
      </c>
      <c r="K16" s="21"/>
      <c r="L16" s="21">
        <v>2149</v>
      </c>
      <c r="M16" s="32">
        <v>312</v>
      </c>
      <c r="N16" s="21">
        <v>3000</v>
      </c>
      <c r="O16" s="18">
        <f t="shared" si="5"/>
        <v>239</v>
      </c>
      <c r="P16" s="31">
        <v>159</v>
      </c>
      <c r="Q16" s="21"/>
      <c r="R16" s="31"/>
      <c r="S16" s="21">
        <v>80</v>
      </c>
      <c r="T16" s="21"/>
      <c r="U16" s="18">
        <f t="shared" si="7"/>
        <v>43</v>
      </c>
      <c r="V16" s="21"/>
      <c r="W16" s="21"/>
      <c r="X16" s="21"/>
      <c r="Y16" s="21">
        <v>43</v>
      </c>
      <c r="Z16" s="21">
        <v>94</v>
      </c>
      <c r="AA16" s="29">
        <v>509</v>
      </c>
    </row>
    <row r="17" ht="30" customHeight="true" spans="1:27">
      <c r="A17" s="20" t="s">
        <v>36</v>
      </c>
      <c r="B17" s="18">
        <f t="shared" si="17"/>
        <v>5812</v>
      </c>
      <c r="C17" s="18">
        <f t="shared" si="1"/>
        <v>7</v>
      </c>
      <c r="D17" s="21">
        <v>7</v>
      </c>
      <c r="E17" s="21"/>
      <c r="F17" s="21"/>
      <c r="G17" s="18">
        <f t="shared" si="2"/>
        <v>1680</v>
      </c>
      <c r="H17" s="21">
        <v>1680</v>
      </c>
      <c r="I17" s="21"/>
      <c r="J17" s="18">
        <f t="shared" si="4"/>
        <v>2308</v>
      </c>
      <c r="K17" s="21"/>
      <c r="L17" s="21">
        <v>1366</v>
      </c>
      <c r="M17" s="32">
        <v>942</v>
      </c>
      <c r="N17" s="21"/>
      <c r="O17" s="18">
        <f t="shared" si="5"/>
        <v>1227</v>
      </c>
      <c r="P17" s="31">
        <v>556</v>
      </c>
      <c r="Q17" s="21">
        <v>586</v>
      </c>
      <c r="R17" s="31"/>
      <c r="S17" s="21">
        <v>85</v>
      </c>
      <c r="T17" s="21"/>
      <c r="U17" s="18">
        <f t="shared" si="7"/>
        <v>180</v>
      </c>
      <c r="V17" s="21"/>
      <c r="W17" s="21">
        <v>180</v>
      </c>
      <c r="X17" s="21"/>
      <c r="Y17" s="21"/>
      <c r="Z17" s="21">
        <v>280</v>
      </c>
      <c r="AA17" s="29">
        <v>130</v>
      </c>
    </row>
    <row r="18" ht="30" customHeight="true" spans="1:27">
      <c r="A18" s="19" t="s">
        <v>37</v>
      </c>
      <c r="B18" s="18">
        <f t="shared" ref="B18:F18" si="18">SUM(B19:B22)</f>
        <v>19287</v>
      </c>
      <c r="C18" s="18">
        <f t="shared" si="1"/>
        <v>63</v>
      </c>
      <c r="D18" s="18">
        <f t="shared" si="18"/>
        <v>63</v>
      </c>
      <c r="E18" s="18">
        <f t="shared" si="18"/>
        <v>0</v>
      </c>
      <c r="F18" s="18">
        <f t="shared" si="18"/>
        <v>0</v>
      </c>
      <c r="G18" s="18">
        <f t="shared" si="2"/>
        <v>10843</v>
      </c>
      <c r="H18" s="18">
        <f t="shared" ref="H18:N18" si="19">SUM(H19:H22)</f>
        <v>8699</v>
      </c>
      <c r="I18" s="18">
        <f t="shared" si="19"/>
        <v>2144</v>
      </c>
      <c r="J18" s="18">
        <f t="shared" si="4"/>
        <v>5752</v>
      </c>
      <c r="K18" s="18">
        <f t="shared" si="19"/>
        <v>0</v>
      </c>
      <c r="L18" s="18">
        <f t="shared" si="19"/>
        <v>4123</v>
      </c>
      <c r="M18" s="18">
        <f t="shared" si="19"/>
        <v>1629</v>
      </c>
      <c r="N18" s="18">
        <f t="shared" si="19"/>
        <v>0</v>
      </c>
      <c r="O18" s="18">
        <f t="shared" si="5"/>
        <v>2217</v>
      </c>
      <c r="P18" s="34">
        <f t="shared" ref="P18:T18" si="20">SUM(P19:P22)</f>
        <v>522</v>
      </c>
      <c r="Q18" s="18">
        <f t="shared" si="20"/>
        <v>1150</v>
      </c>
      <c r="R18" s="34">
        <f t="shared" si="20"/>
        <v>280</v>
      </c>
      <c r="S18" s="18">
        <f t="shared" si="20"/>
        <v>150</v>
      </c>
      <c r="T18" s="18">
        <f t="shared" si="20"/>
        <v>115</v>
      </c>
      <c r="U18" s="18">
        <f t="shared" si="7"/>
        <v>96</v>
      </c>
      <c r="V18" s="18">
        <f t="shared" ref="V18:AA18" si="21">SUM(V19:V22)</f>
        <v>73</v>
      </c>
      <c r="W18" s="18">
        <f t="shared" si="21"/>
        <v>0</v>
      </c>
      <c r="X18" s="18">
        <f t="shared" si="21"/>
        <v>0</v>
      </c>
      <c r="Y18" s="18">
        <f t="shared" si="21"/>
        <v>23</v>
      </c>
      <c r="Z18" s="18">
        <f t="shared" si="21"/>
        <v>316</v>
      </c>
      <c r="AA18" s="18">
        <f t="shared" si="21"/>
        <v>0</v>
      </c>
    </row>
    <row r="19" ht="30" customHeight="true" spans="1:27">
      <c r="A19" s="20" t="s">
        <v>38</v>
      </c>
      <c r="B19" s="18">
        <f t="shared" ref="B19:B22" si="22">SUM(C19,G19,J19,O19,U19,Z19,AA19)</f>
        <v>280</v>
      </c>
      <c r="C19" s="18">
        <f t="shared" si="1"/>
        <v>0</v>
      </c>
      <c r="D19" s="21"/>
      <c r="E19" s="21"/>
      <c r="F19" s="21"/>
      <c r="G19" s="18">
        <f t="shared" si="2"/>
        <v>0</v>
      </c>
      <c r="H19" s="21"/>
      <c r="I19" s="21"/>
      <c r="J19" s="18">
        <f t="shared" si="4"/>
        <v>0</v>
      </c>
      <c r="K19" s="21"/>
      <c r="L19" s="21"/>
      <c r="M19" s="21"/>
      <c r="N19" s="21"/>
      <c r="O19" s="18">
        <f t="shared" si="5"/>
        <v>280</v>
      </c>
      <c r="P19" s="31"/>
      <c r="Q19" s="21"/>
      <c r="R19" s="31">
        <v>280</v>
      </c>
      <c r="S19" s="21"/>
      <c r="T19" s="21"/>
      <c r="U19" s="18">
        <f t="shared" si="7"/>
        <v>0</v>
      </c>
      <c r="V19" s="21"/>
      <c r="W19" s="21"/>
      <c r="X19" s="21"/>
      <c r="Y19" s="21"/>
      <c r="Z19" s="29"/>
      <c r="AA19" s="29"/>
    </row>
    <row r="20" ht="30" customHeight="true" spans="1:27">
      <c r="A20" s="20" t="s">
        <v>39</v>
      </c>
      <c r="B20" s="18">
        <f t="shared" si="22"/>
        <v>514</v>
      </c>
      <c r="C20" s="18">
        <f t="shared" si="1"/>
        <v>4</v>
      </c>
      <c r="D20" s="21">
        <v>4</v>
      </c>
      <c r="E20" s="21"/>
      <c r="F20" s="21"/>
      <c r="G20" s="18">
        <f t="shared" si="2"/>
        <v>311</v>
      </c>
      <c r="H20" s="21">
        <v>311</v>
      </c>
      <c r="I20" s="21"/>
      <c r="J20" s="18">
        <f t="shared" si="4"/>
        <v>184</v>
      </c>
      <c r="K20" s="21"/>
      <c r="L20" s="21"/>
      <c r="M20" s="32">
        <v>184</v>
      </c>
      <c r="N20" s="21"/>
      <c r="O20" s="18">
        <f t="shared" si="5"/>
        <v>0</v>
      </c>
      <c r="P20" s="31"/>
      <c r="Q20" s="21"/>
      <c r="R20" s="31"/>
      <c r="S20" s="21"/>
      <c r="T20" s="21"/>
      <c r="U20" s="18">
        <f t="shared" si="7"/>
        <v>0</v>
      </c>
      <c r="V20" s="21"/>
      <c r="W20" s="21"/>
      <c r="X20" s="21"/>
      <c r="Y20" s="21"/>
      <c r="Z20" s="21">
        <v>15</v>
      </c>
      <c r="AA20" s="29"/>
    </row>
    <row r="21" ht="30" customHeight="true" spans="1:27">
      <c r="A21" s="20" t="s">
        <v>40</v>
      </c>
      <c r="B21" s="18">
        <f t="shared" si="22"/>
        <v>4173</v>
      </c>
      <c r="C21" s="18">
        <f t="shared" si="1"/>
        <v>12</v>
      </c>
      <c r="D21" s="21">
        <v>12</v>
      </c>
      <c r="E21" s="21"/>
      <c r="F21" s="21"/>
      <c r="G21" s="18">
        <f t="shared" si="2"/>
        <v>2758</v>
      </c>
      <c r="H21" s="21">
        <v>1868</v>
      </c>
      <c r="I21" s="21">
        <v>890</v>
      </c>
      <c r="J21" s="18">
        <f t="shared" si="4"/>
        <v>645</v>
      </c>
      <c r="K21" s="21"/>
      <c r="L21" s="21">
        <v>645</v>
      </c>
      <c r="M21" s="21">
        <v>0</v>
      </c>
      <c r="N21" s="21"/>
      <c r="O21" s="18">
        <f t="shared" si="5"/>
        <v>672</v>
      </c>
      <c r="P21" s="31">
        <v>176</v>
      </c>
      <c r="Q21" s="21">
        <v>421</v>
      </c>
      <c r="R21" s="31"/>
      <c r="S21" s="21">
        <v>60</v>
      </c>
      <c r="T21" s="21">
        <v>15</v>
      </c>
      <c r="U21" s="18">
        <f t="shared" si="7"/>
        <v>0</v>
      </c>
      <c r="V21" s="21"/>
      <c r="W21" s="21"/>
      <c r="X21" s="21"/>
      <c r="Y21" s="21"/>
      <c r="Z21" s="21">
        <v>86</v>
      </c>
      <c r="AA21" s="29"/>
    </row>
    <row r="22" ht="30" customHeight="true" spans="1:27">
      <c r="A22" s="20" t="s">
        <v>41</v>
      </c>
      <c r="B22" s="18">
        <f t="shared" si="22"/>
        <v>14320</v>
      </c>
      <c r="C22" s="18">
        <f t="shared" si="1"/>
        <v>47</v>
      </c>
      <c r="D22" s="21">
        <v>47</v>
      </c>
      <c r="E22" s="21"/>
      <c r="F22" s="21"/>
      <c r="G22" s="18">
        <f t="shared" si="2"/>
        <v>7774</v>
      </c>
      <c r="H22" s="21">
        <v>6520</v>
      </c>
      <c r="I22" s="21">
        <v>1254</v>
      </c>
      <c r="J22" s="18">
        <f t="shared" si="4"/>
        <v>4923</v>
      </c>
      <c r="K22" s="21"/>
      <c r="L22" s="21">
        <v>3478</v>
      </c>
      <c r="M22" s="32">
        <v>1445</v>
      </c>
      <c r="N22" s="21"/>
      <c r="O22" s="18">
        <f t="shared" si="5"/>
        <v>1265</v>
      </c>
      <c r="P22" s="31">
        <v>346</v>
      </c>
      <c r="Q22" s="21">
        <v>729</v>
      </c>
      <c r="R22" s="31"/>
      <c r="S22" s="21">
        <v>90</v>
      </c>
      <c r="T22" s="21">
        <v>100</v>
      </c>
      <c r="U22" s="18">
        <f t="shared" si="7"/>
        <v>96</v>
      </c>
      <c r="V22" s="21">
        <v>73</v>
      </c>
      <c r="W22" s="21"/>
      <c r="X22" s="21"/>
      <c r="Y22" s="21">
        <v>23</v>
      </c>
      <c r="Z22" s="21">
        <v>215</v>
      </c>
      <c r="AA22" s="29"/>
    </row>
    <row r="23" ht="30" customHeight="true" spans="1:27">
      <c r="A23" s="19" t="s">
        <v>42</v>
      </c>
      <c r="B23" s="18">
        <f t="shared" ref="B23:F23" si="23">SUM(B24:B29)</f>
        <v>58080</v>
      </c>
      <c r="C23" s="18">
        <f t="shared" si="1"/>
        <v>647</v>
      </c>
      <c r="D23" s="18">
        <f t="shared" si="23"/>
        <v>122</v>
      </c>
      <c r="E23" s="18">
        <f t="shared" si="23"/>
        <v>180</v>
      </c>
      <c r="F23" s="18">
        <f t="shared" si="23"/>
        <v>345</v>
      </c>
      <c r="G23" s="18">
        <f t="shared" si="2"/>
        <v>29018</v>
      </c>
      <c r="H23" s="18">
        <f t="shared" ref="H23:N23" si="24">SUM(H24:H29)</f>
        <v>21905</v>
      </c>
      <c r="I23" s="18">
        <f t="shared" si="24"/>
        <v>7113</v>
      </c>
      <c r="J23" s="18">
        <f t="shared" si="4"/>
        <v>12634</v>
      </c>
      <c r="K23" s="18">
        <f t="shared" si="24"/>
        <v>0</v>
      </c>
      <c r="L23" s="18">
        <f t="shared" si="24"/>
        <v>6555</v>
      </c>
      <c r="M23" s="18">
        <f t="shared" si="24"/>
        <v>6079</v>
      </c>
      <c r="N23" s="18">
        <f t="shared" si="24"/>
        <v>0</v>
      </c>
      <c r="O23" s="18">
        <f t="shared" si="5"/>
        <v>4284</v>
      </c>
      <c r="P23" s="34">
        <f t="shared" ref="P23:T23" si="25">SUM(P24:P29)</f>
        <v>1179</v>
      </c>
      <c r="Q23" s="18">
        <f t="shared" si="25"/>
        <v>2169</v>
      </c>
      <c r="R23" s="34">
        <f t="shared" si="25"/>
        <v>325</v>
      </c>
      <c r="S23" s="18">
        <f t="shared" si="25"/>
        <v>545</v>
      </c>
      <c r="T23" s="18">
        <f t="shared" si="25"/>
        <v>66</v>
      </c>
      <c r="U23" s="18">
        <f t="shared" si="7"/>
        <v>9808</v>
      </c>
      <c r="V23" s="18">
        <f t="shared" ref="V23:AA23" si="26">SUM(V24:V29)</f>
        <v>9251</v>
      </c>
      <c r="W23" s="18">
        <f t="shared" si="26"/>
        <v>291</v>
      </c>
      <c r="X23" s="18">
        <f t="shared" si="26"/>
        <v>240</v>
      </c>
      <c r="Y23" s="18">
        <f t="shared" si="26"/>
        <v>26</v>
      </c>
      <c r="Z23" s="18">
        <f t="shared" si="26"/>
        <v>1334</v>
      </c>
      <c r="AA23" s="18">
        <f t="shared" si="26"/>
        <v>355</v>
      </c>
    </row>
    <row r="24" ht="30" customHeight="true" spans="1:27">
      <c r="A24" s="20" t="s">
        <v>43</v>
      </c>
      <c r="B24" s="18">
        <f t="shared" ref="B24:B29" si="27">SUM(C24,G24,J24,O24,U24,Z24,AA24)</f>
        <v>370</v>
      </c>
      <c r="C24" s="18">
        <f t="shared" si="1"/>
        <v>0</v>
      </c>
      <c r="D24" s="21"/>
      <c r="E24" s="21"/>
      <c r="F24" s="21"/>
      <c r="G24" s="18">
        <f t="shared" si="2"/>
        <v>0</v>
      </c>
      <c r="H24" s="21"/>
      <c r="I24" s="21"/>
      <c r="J24" s="18">
        <f t="shared" si="4"/>
        <v>45</v>
      </c>
      <c r="K24" s="21"/>
      <c r="L24" s="21">
        <v>45</v>
      </c>
      <c r="M24" s="21"/>
      <c r="N24" s="21"/>
      <c r="O24" s="18">
        <f t="shared" si="5"/>
        <v>325</v>
      </c>
      <c r="P24" s="31"/>
      <c r="Q24" s="21"/>
      <c r="R24" s="31">
        <v>325</v>
      </c>
      <c r="S24" s="21"/>
      <c r="T24" s="21"/>
      <c r="U24" s="18">
        <f t="shared" si="7"/>
        <v>0</v>
      </c>
      <c r="V24" s="21"/>
      <c r="W24" s="21"/>
      <c r="X24" s="21"/>
      <c r="Y24" s="21"/>
      <c r="Z24" s="29"/>
      <c r="AA24" s="29"/>
    </row>
    <row r="25" ht="30" customHeight="true" spans="1:27">
      <c r="A25" s="20" t="s">
        <v>44</v>
      </c>
      <c r="B25" s="18">
        <f t="shared" si="27"/>
        <v>6350</v>
      </c>
      <c r="C25" s="18">
        <f t="shared" si="1"/>
        <v>153</v>
      </c>
      <c r="D25" s="21">
        <v>8</v>
      </c>
      <c r="E25" s="21"/>
      <c r="F25" s="21">
        <v>145</v>
      </c>
      <c r="G25" s="18">
        <f t="shared" si="2"/>
        <v>2050</v>
      </c>
      <c r="H25" s="21">
        <v>2050</v>
      </c>
      <c r="I25" s="21"/>
      <c r="J25" s="18">
        <f t="shared" si="4"/>
        <v>3039</v>
      </c>
      <c r="K25" s="21"/>
      <c r="L25" s="21">
        <v>1881</v>
      </c>
      <c r="M25" s="32">
        <v>1158</v>
      </c>
      <c r="N25" s="21"/>
      <c r="O25" s="18">
        <f t="shared" si="5"/>
        <v>811</v>
      </c>
      <c r="P25" s="31">
        <v>204</v>
      </c>
      <c r="Q25" s="21">
        <v>497</v>
      </c>
      <c r="R25" s="31"/>
      <c r="S25" s="21">
        <v>110</v>
      </c>
      <c r="T25" s="21"/>
      <c r="U25" s="18">
        <f t="shared" si="7"/>
        <v>0</v>
      </c>
      <c r="V25" s="21"/>
      <c r="W25" s="21"/>
      <c r="X25" s="21"/>
      <c r="Y25" s="21"/>
      <c r="Z25" s="21">
        <v>233</v>
      </c>
      <c r="AA25" s="29">
        <v>64</v>
      </c>
    </row>
    <row r="26" ht="30" customHeight="true" spans="1:27">
      <c r="A26" s="20" t="s">
        <v>45</v>
      </c>
      <c r="B26" s="18">
        <f t="shared" si="27"/>
        <v>12679</v>
      </c>
      <c r="C26" s="18">
        <f t="shared" si="1"/>
        <v>46</v>
      </c>
      <c r="D26" s="21">
        <v>16</v>
      </c>
      <c r="E26" s="21">
        <v>30</v>
      </c>
      <c r="F26" s="21">
        <v>0</v>
      </c>
      <c r="G26" s="18">
        <f t="shared" si="2"/>
        <v>8711</v>
      </c>
      <c r="H26" s="21">
        <v>3398</v>
      </c>
      <c r="I26" s="21">
        <v>5313</v>
      </c>
      <c r="J26" s="18">
        <f t="shared" si="4"/>
        <v>1715</v>
      </c>
      <c r="K26" s="21"/>
      <c r="L26" s="21">
        <v>475</v>
      </c>
      <c r="M26" s="32">
        <v>1240</v>
      </c>
      <c r="N26" s="21"/>
      <c r="O26" s="18">
        <f t="shared" si="5"/>
        <v>805</v>
      </c>
      <c r="P26" s="31">
        <v>252</v>
      </c>
      <c r="Q26" s="21">
        <v>442</v>
      </c>
      <c r="R26" s="31"/>
      <c r="S26" s="21">
        <v>110</v>
      </c>
      <c r="T26" s="21">
        <v>1</v>
      </c>
      <c r="U26" s="18">
        <f t="shared" si="7"/>
        <v>1236</v>
      </c>
      <c r="V26" s="21">
        <v>945</v>
      </c>
      <c r="W26" s="21">
        <v>291</v>
      </c>
      <c r="X26" s="21"/>
      <c r="Y26" s="21"/>
      <c r="Z26" s="21">
        <v>166</v>
      </c>
      <c r="AA26" s="29"/>
    </row>
    <row r="27" ht="30" customHeight="true" spans="1:27">
      <c r="A27" s="20" t="s">
        <v>46</v>
      </c>
      <c r="B27" s="18">
        <f t="shared" si="27"/>
        <v>10194</v>
      </c>
      <c r="C27" s="18">
        <f t="shared" si="1"/>
        <v>13</v>
      </c>
      <c r="D27" s="21">
        <v>13</v>
      </c>
      <c r="E27" s="21"/>
      <c r="F27" s="21"/>
      <c r="G27" s="18">
        <f t="shared" si="2"/>
        <v>5099</v>
      </c>
      <c r="H27" s="21">
        <v>3299</v>
      </c>
      <c r="I27" s="21">
        <v>1800</v>
      </c>
      <c r="J27" s="18">
        <f t="shared" si="4"/>
        <v>3997</v>
      </c>
      <c r="K27" s="21"/>
      <c r="L27" s="21">
        <v>3260</v>
      </c>
      <c r="M27" s="32">
        <v>737</v>
      </c>
      <c r="N27" s="21"/>
      <c r="O27" s="18">
        <f t="shared" si="5"/>
        <v>611</v>
      </c>
      <c r="P27" s="31">
        <v>120</v>
      </c>
      <c r="Q27" s="21">
        <v>328</v>
      </c>
      <c r="R27" s="31"/>
      <c r="S27" s="21">
        <v>100</v>
      </c>
      <c r="T27" s="21">
        <v>63</v>
      </c>
      <c r="U27" s="18">
        <f t="shared" si="7"/>
        <v>26</v>
      </c>
      <c r="V27" s="21"/>
      <c r="W27" s="21"/>
      <c r="X27" s="21"/>
      <c r="Y27" s="21">
        <v>26</v>
      </c>
      <c r="Z27" s="21">
        <v>205</v>
      </c>
      <c r="AA27" s="29">
        <v>243</v>
      </c>
    </row>
    <row r="28" ht="30" customHeight="true" spans="1:27">
      <c r="A28" s="20" t="s">
        <v>47</v>
      </c>
      <c r="B28" s="18">
        <f t="shared" si="27"/>
        <v>15031</v>
      </c>
      <c r="C28" s="18">
        <f t="shared" si="1"/>
        <v>15</v>
      </c>
      <c r="D28" s="21">
        <v>15</v>
      </c>
      <c r="E28" s="21"/>
      <c r="F28" s="21"/>
      <c r="G28" s="18">
        <f t="shared" si="2"/>
        <v>6668</v>
      </c>
      <c r="H28" s="21">
        <v>6668</v>
      </c>
      <c r="I28" s="21"/>
      <c r="J28" s="18">
        <f t="shared" si="4"/>
        <v>1958</v>
      </c>
      <c r="K28" s="21"/>
      <c r="L28" s="21">
        <v>524</v>
      </c>
      <c r="M28" s="32">
        <v>1434</v>
      </c>
      <c r="N28" s="21"/>
      <c r="O28" s="18">
        <f t="shared" si="5"/>
        <v>651</v>
      </c>
      <c r="P28" s="31">
        <v>312</v>
      </c>
      <c r="Q28" s="21">
        <v>242</v>
      </c>
      <c r="R28" s="31"/>
      <c r="S28" s="21">
        <v>95</v>
      </c>
      <c r="T28" s="21">
        <v>2</v>
      </c>
      <c r="U28" s="18">
        <f t="shared" si="7"/>
        <v>5325</v>
      </c>
      <c r="V28" s="21">
        <v>5325</v>
      </c>
      <c r="W28" s="21"/>
      <c r="X28" s="21"/>
      <c r="Y28" s="21"/>
      <c r="Z28" s="21">
        <v>366</v>
      </c>
      <c r="AA28" s="29">
        <v>48</v>
      </c>
    </row>
    <row r="29" ht="30" customHeight="true" spans="1:27">
      <c r="A29" s="20" t="s">
        <v>48</v>
      </c>
      <c r="B29" s="18">
        <f t="shared" si="27"/>
        <v>13456</v>
      </c>
      <c r="C29" s="18">
        <f t="shared" si="1"/>
        <v>420</v>
      </c>
      <c r="D29" s="21">
        <v>70</v>
      </c>
      <c r="E29" s="21">
        <v>150</v>
      </c>
      <c r="F29" s="21">
        <v>200</v>
      </c>
      <c r="G29" s="18">
        <f t="shared" si="2"/>
        <v>6490</v>
      </c>
      <c r="H29" s="21">
        <v>6490</v>
      </c>
      <c r="I29" s="21"/>
      <c r="J29" s="18">
        <f t="shared" si="4"/>
        <v>1880</v>
      </c>
      <c r="K29" s="21"/>
      <c r="L29" s="21">
        <v>370</v>
      </c>
      <c r="M29" s="32">
        <v>1510</v>
      </c>
      <c r="N29" s="21"/>
      <c r="O29" s="18">
        <f t="shared" si="5"/>
        <v>1081</v>
      </c>
      <c r="P29" s="31">
        <v>291</v>
      </c>
      <c r="Q29" s="21">
        <v>660</v>
      </c>
      <c r="R29" s="31"/>
      <c r="S29" s="21">
        <v>130</v>
      </c>
      <c r="T29" s="21"/>
      <c r="U29" s="18">
        <f t="shared" si="7"/>
        <v>3221</v>
      </c>
      <c r="V29" s="21">
        <v>2981</v>
      </c>
      <c r="W29" s="21"/>
      <c r="X29" s="21">
        <v>240</v>
      </c>
      <c r="Y29" s="21"/>
      <c r="Z29" s="21">
        <v>364</v>
      </c>
      <c r="AA29" s="29"/>
    </row>
    <row r="30" ht="30" customHeight="true" spans="1:27">
      <c r="A30" s="19" t="s">
        <v>49</v>
      </c>
      <c r="B30" s="18">
        <f t="shared" ref="B30:F30" si="28">SUM(B31:B36)</f>
        <v>61252</v>
      </c>
      <c r="C30" s="18">
        <f t="shared" si="1"/>
        <v>4339</v>
      </c>
      <c r="D30" s="18">
        <f t="shared" si="28"/>
        <v>149</v>
      </c>
      <c r="E30" s="18">
        <f t="shared" si="28"/>
        <v>3990</v>
      </c>
      <c r="F30" s="18">
        <f t="shared" si="28"/>
        <v>200</v>
      </c>
      <c r="G30" s="18">
        <f t="shared" si="2"/>
        <v>29622</v>
      </c>
      <c r="H30" s="18">
        <f t="shared" ref="H30:N30" si="29">SUM(H31:H36)</f>
        <v>17998</v>
      </c>
      <c r="I30" s="18">
        <f t="shared" si="29"/>
        <v>11624</v>
      </c>
      <c r="J30" s="18">
        <f t="shared" si="4"/>
        <v>14315</v>
      </c>
      <c r="K30" s="18">
        <f t="shared" si="29"/>
        <v>0</v>
      </c>
      <c r="L30" s="18">
        <f t="shared" si="29"/>
        <v>6960</v>
      </c>
      <c r="M30" s="18">
        <f t="shared" si="29"/>
        <v>7355</v>
      </c>
      <c r="N30" s="18">
        <f t="shared" si="29"/>
        <v>0</v>
      </c>
      <c r="O30" s="18">
        <f t="shared" si="5"/>
        <v>4795</v>
      </c>
      <c r="P30" s="34">
        <f t="shared" ref="P30:T30" si="30">SUM(P31:P36)</f>
        <v>1159</v>
      </c>
      <c r="Q30" s="18">
        <f t="shared" si="30"/>
        <v>2751</v>
      </c>
      <c r="R30" s="34">
        <f t="shared" si="30"/>
        <v>306</v>
      </c>
      <c r="S30" s="18">
        <f t="shared" si="30"/>
        <v>555</v>
      </c>
      <c r="T30" s="18">
        <f t="shared" si="30"/>
        <v>24</v>
      </c>
      <c r="U30" s="18">
        <f t="shared" si="7"/>
        <v>7422</v>
      </c>
      <c r="V30" s="18">
        <f t="shared" ref="V30:AA30" si="31">SUM(V31:V36)</f>
        <v>2240</v>
      </c>
      <c r="W30" s="18">
        <f t="shared" si="31"/>
        <v>364</v>
      </c>
      <c r="X30" s="18">
        <f t="shared" si="31"/>
        <v>4800</v>
      </c>
      <c r="Y30" s="18">
        <f t="shared" si="31"/>
        <v>18</v>
      </c>
      <c r="Z30" s="18">
        <f t="shared" si="31"/>
        <v>715</v>
      </c>
      <c r="AA30" s="18">
        <f t="shared" si="31"/>
        <v>44</v>
      </c>
    </row>
    <row r="31" ht="22" customHeight="true" spans="1:27">
      <c r="A31" s="20" t="s">
        <v>50</v>
      </c>
      <c r="B31" s="18">
        <f t="shared" ref="B31:B36" si="32">SUM(C31,G31,J31,O31,U31,Z31,AA31)</f>
        <v>306</v>
      </c>
      <c r="C31" s="18"/>
      <c r="D31" s="21"/>
      <c r="E31" s="21"/>
      <c r="F31" s="21"/>
      <c r="G31" s="18"/>
      <c r="H31" s="21"/>
      <c r="I31" s="21"/>
      <c r="J31" s="18"/>
      <c r="K31" s="21"/>
      <c r="L31" s="21"/>
      <c r="M31" s="21"/>
      <c r="N31" s="21"/>
      <c r="O31" s="18">
        <f t="shared" si="5"/>
        <v>306</v>
      </c>
      <c r="P31" s="31"/>
      <c r="Q31" s="21"/>
      <c r="R31" s="31">
        <v>306</v>
      </c>
      <c r="S31" s="21"/>
      <c r="T31" s="21"/>
      <c r="U31" s="18">
        <f t="shared" si="7"/>
        <v>0</v>
      </c>
      <c r="V31" s="21"/>
      <c r="W31" s="21"/>
      <c r="X31" s="21"/>
      <c r="Y31" s="21"/>
      <c r="Z31" s="29"/>
      <c r="AA31" s="29"/>
    </row>
    <row r="32" ht="24" customHeight="true" spans="1:27">
      <c r="A32" s="20" t="s">
        <v>51</v>
      </c>
      <c r="B32" s="18">
        <f t="shared" si="32"/>
        <v>14270</v>
      </c>
      <c r="C32" s="18">
        <f t="shared" ref="C32:C48" si="33">D32+F32+E32</f>
        <v>205</v>
      </c>
      <c r="D32" s="21">
        <v>55</v>
      </c>
      <c r="E32" s="21">
        <v>150</v>
      </c>
      <c r="F32" s="21"/>
      <c r="G32" s="18">
        <f t="shared" ref="G32:G48" si="34">SUM(H32:I32)</f>
        <v>6137</v>
      </c>
      <c r="H32" s="21">
        <v>4937</v>
      </c>
      <c r="I32" s="21">
        <v>1200</v>
      </c>
      <c r="J32" s="18">
        <f t="shared" ref="J32:J48" si="35">SUM(K32:N32)</f>
        <v>4244</v>
      </c>
      <c r="K32" s="24"/>
      <c r="L32" s="21">
        <v>2102</v>
      </c>
      <c r="M32" s="32">
        <v>2142</v>
      </c>
      <c r="N32" s="21"/>
      <c r="O32" s="18">
        <f t="shared" si="5"/>
        <v>878</v>
      </c>
      <c r="P32" s="31">
        <v>243</v>
      </c>
      <c r="Q32" s="21">
        <v>500</v>
      </c>
      <c r="R32" s="31"/>
      <c r="S32" s="21">
        <v>135</v>
      </c>
      <c r="T32" s="21"/>
      <c r="U32" s="18">
        <f t="shared" si="7"/>
        <v>2543</v>
      </c>
      <c r="V32" s="21">
        <v>923</v>
      </c>
      <c r="W32" s="21"/>
      <c r="X32" s="21">
        <v>1620</v>
      </c>
      <c r="Y32" s="21"/>
      <c r="Z32" s="21">
        <v>219</v>
      </c>
      <c r="AA32" s="29">
        <v>44</v>
      </c>
    </row>
    <row r="33" ht="21" customHeight="true" spans="1:27">
      <c r="A33" s="20" t="s">
        <v>52</v>
      </c>
      <c r="B33" s="18">
        <f t="shared" si="32"/>
        <v>23253</v>
      </c>
      <c r="C33" s="18">
        <f t="shared" si="33"/>
        <v>126</v>
      </c>
      <c r="D33" s="21">
        <v>36</v>
      </c>
      <c r="E33" s="21">
        <v>90</v>
      </c>
      <c r="F33" s="21"/>
      <c r="G33" s="18">
        <f t="shared" si="34"/>
        <v>16189</v>
      </c>
      <c r="H33" s="21">
        <v>7189</v>
      </c>
      <c r="I33" s="21">
        <v>9000</v>
      </c>
      <c r="J33" s="18">
        <f t="shared" si="35"/>
        <v>4816</v>
      </c>
      <c r="K33" s="24"/>
      <c r="L33" s="21">
        <v>2258</v>
      </c>
      <c r="M33" s="32">
        <v>2558</v>
      </c>
      <c r="N33" s="21"/>
      <c r="O33" s="18">
        <f t="shared" si="5"/>
        <v>897</v>
      </c>
      <c r="P33" s="31">
        <v>246</v>
      </c>
      <c r="Q33" s="21">
        <v>566</v>
      </c>
      <c r="R33" s="31"/>
      <c r="S33" s="21">
        <v>85</v>
      </c>
      <c r="T33" s="21"/>
      <c r="U33" s="18">
        <f t="shared" si="7"/>
        <v>983</v>
      </c>
      <c r="V33" s="21">
        <v>601</v>
      </c>
      <c r="W33" s="21">
        <v>364</v>
      </c>
      <c r="X33" s="21"/>
      <c r="Y33" s="21">
        <v>18</v>
      </c>
      <c r="Z33" s="21">
        <v>242</v>
      </c>
      <c r="AA33" s="29"/>
    </row>
    <row r="34" ht="24" customHeight="true" spans="1:27">
      <c r="A34" s="20" t="s">
        <v>53</v>
      </c>
      <c r="B34" s="18">
        <f t="shared" si="32"/>
        <v>6203</v>
      </c>
      <c r="C34" s="18">
        <f t="shared" si="33"/>
        <v>18</v>
      </c>
      <c r="D34" s="21">
        <v>18</v>
      </c>
      <c r="E34" s="21"/>
      <c r="F34" s="21"/>
      <c r="G34" s="18">
        <f t="shared" si="34"/>
        <v>3116</v>
      </c>
      <c r="H34" s="21">
        <v>1692</v>
      </c>
      <c r="I34" s="21">
        <v>1424</v>
      </c>
      <c r="J34" s="18">
        <f t="shared" si="35"/>
        <v>1210</v>
      </c>
      <c r="K34" s="24"/>
      <c r="L34" s="21">
        <v>262</v>
      </c>
      <c r="M34" s="32">
        <v>948</v>
      </c>
      <c r="N34" s="21"/>
      <c r="O34" s="18">
        <f t="shared" si="5"/>
        <v>611</v>
      </c>
      <c r="P34" s="31">
        <v>250</v>
      </c>
      <c r="Q34" s="21">
        <v>218</v>
      </c>
      <c r="R34" s="31"/>
      <c r="S34" s="21">
        <v>120</v>
      </c>
      <c r="T34" s="21">
        <v>23</v>
      </c>
      <c r="U34" s="18">
        <f t="shared" si="7"/>
        <v>1197</v>
      </c>
      <c r="V34" s="21">
        <v>147</v>
      </c>
      <c r="W34" s="21"/>
      <c r="X34" s="21">
        <v>1050</v>
      </c>
      <c r="Y34" s="21"/>
      <c r="Z34" s="21">
        <v>51</v>
      </c>
      <c r="AA34" s="29"/>
    </row>
    <row r="35" ht="22" customHeight="true" spans="1:27">
      <c r="A35" s="20" t="s">
        <v>54</v>
      </c>
      <c r="B35" s="18">
        <f t="shared" si="32"/>
        <v>1831</v>
      </c>
      <c r="C35" s="18">
        <f t="shared" si="33"/>
        <v>0</v>
      </c>
      <c r="D35" s="21"/>
      <c r="E35" s="21"/>
      <c r="F35" s="21"/>
      <c r="G35" s="18">
        <f t="shared" si="34"/>
        <v>420</v>
      </c>
      <c r="H35" s="21">
        <v>420</v>
      </c>
      <c r="I35" s="21"/>
      <c r="J35" s="18">
        <f t="shared" si="35"/>
        <v>563</v>
      </c>
      <c r="K35" s="24"/>
      <c r="L35" s="21">
        <v>226</v>
      </c>
      <c r="M35" s="32">
        <v>337</v>
      </c>
      <c r="N35" s="21"/>
      <c r="O35" s="18">
        <f t="shared" si="5"/>
        <v>461</v>
      </c>
      <c r="P35" s="31">
        <v>222</v>
      </c>
      <c r="Q35" s="21">
        <v>134</v>
      </c>
      <c r="R35" s="31"/>
      <c r="S35" s="21">
        <v>105</v>
      </c>
      <c r="T35" s="21"/>
      <c r="U35" s="18">
        <f t="shared" si="7"/>
        <v>351</v>
      </c>
      <c r="V35" s="21">
        <v>21</v>
      </c>
      <c r="W35" s="21"/>
      <c r="X35" s="21">
        <v>330</v>
      </c>
      <c r="Y35" s="21"/>
      <c r="Z35" s="21">
        <v>36</v>
      </c>
      <c r="AA35" s="29"/>
    </row>
    <row r="36" ht="30" customHeight="true" spans="1:27">
      <c r="A36" s="20" t="s">
        <v>55</v>
      </c>
      <c r="B36" s="18">
        <f t="shared" si="32"/>
        <v>15389</v>
      </c>
      <c r="C36" s="18">
        <f t="shared" si="33"/>
        <v>3990</v>
      </c>
      <c r="D36" s="21">
        <v>40</v>
      </c>
      <c r="E36" s="21">
        <v>3750</v>
      </c>
      <c r="F36" s="21">
        <v>200</v>
      </c>
      <c r="G36" s="18">
        <f t="shared" si="34"/>
        <v>3760</v>
      </c>
      <c r="H36" s="21">
        <v>3760</v>
      </c>
      <c r="I36" s="21"/>
      <c r="J36" s="18">
        <f t="shared" si="35"/>
        <v>3482</v>
      </c>
      <c r="K36" s="24"/>
      <c r="L36" s="21">
        <v>2112</v>
      </c>
      <c r="M36" s="32">
        <v>1370</v>
      </c>
      <c r="N36" s="21"/>
      <c r="O36" s="18">
        <f t="shared" si="5"/>
        <v>1642</v>
      </c>
      <c r="P36" s="31">
        <v>198</v>
      </c>
      <c r="Q36" s="21">
        <v>1333</v>
      </c>
      <c r="R36" s="31"/>
      <c r="S36" s="21">
        <v>110</v>
      </c>
      <c r="T36" s="21">
        <v>1</v>
      </c>
      <c r="U36" s="18">
        <f t="shared" si="7"/>
        <v>2348</v>
      </c>
      <c r="V36" s="21">
        <v>548</v>
      </c>
      <c r="W36" s="21"/>
      <c r="X36" s="21">
        <v>1800</v>
      </c>
      <c r="Y36" s="21"/>
      <c r="Z36" s="21">
        <v>167</v>
      </c>
      <c r="AA36" s="29"/>
    </row>
    <row r="37" s="4" customFormat="true" ht="30" customHeight="true" spans="1:27">
      <c r="A37" s="19" t="s">
        <v>56</v>
      </c>
      <c r="B37" s="18">
        <f t="shared" ref="B37:F37" si="36">SUM(B38:B41)</f>
        <v>46731</v>
      </c>
      <c r="C37" s="18">
        <f t="shared" si="33"/>
        <v>413</v>
      </c>
      <c r="D37" s="18">
        <f t="shared" si="36"/>
        <v>63</v>
      </c>
      <c r="E37" s="18">
        <f t="shared" si="36"/>
        <v>150</v>
      </c>
      <c r="F37" s="18">
        <f t="shared" si="36"/>
        <v>200</v>
      </c>
      <c r="G37" s="18">
        <f t="shared" si="34"/>
        <v>22210</v>
      </c>
      <c r="H37" s="18">
        <f t="shared" ref="H37:N37" si="37">SUM(H38:H41)</f>
        <v>16210</v>
      </c>
      <c r="I37" s="18">
        <f t="shared" si="37"/>
        <v>6000</v>
      </c>
      <c r="J37" s="18">
        <f t="shared" si="35"/>
        <v>11540</v>
      </c>
      <c r="K37" s="18">
        <f t="shared" si="37"/>
        <v>4000</v>
      </c>
      <c r="L37" s="18">
        <f t="shared" si="37"/>
        <v>4444</v>
      </c>
      <c r="M37" s="18">
        <f t="shared" si="37"/>
        <v>3096</v>
      </c>
      <c r="N37" s="18">
        <f t="shared" si="37"/>
        <v>0</v>
      </c>
      <c r="O37" s="18">
        <f t="shared" si="5"/>
        <v>3957</v>
      </c>
      <c r="P37" s="18">
        <f t="shared" ref="P37:T37" si="38">SUM(P38:P41)</f>
        <v>1422</v>
      </c>
      <c r="Q37" s="18">
        <f t="shared" si="38"/>
        <v>1804</v>
      </c>
      <c r="R37" s="34">
        <f t="shared" si="38"/>
        <v>154</v>
      </c>
      <c r="S37" s="18">
        <f t="shared" si="38"/>
        <v>245</v>
      </c>
      <c r="T37" s="18">
        <f t="shared" si="38"/>
        <v>332</v>
      </c>
      <c r="U37" s="18">
        <f t="shared" si="7"/>
        <v>7791</v>
      </c>
      <c r="V37" s="18">
        <f t="shared" ref="V37:AA37" si="39">SUM(V38:V41)</f>
        <v>7441</v>
      </c>
      <c r="W37" s="18">
        <f t="shared" si="39"/>
        <v>302</v>
      </c>
      <c r="X37" s="18">
        <f t="shared" si="39"/>
        <v>0</v>
      </c>
      <c r="Y37" s="18">
        <f t="shared" si="39"/>
        <v>48</v>
      </c>
      <c r="Z37" s="18">
        <f t="shared" si="39"/>
        <v>676</v>
      </c>
      <c r="AA37" s="18">
        <f t="shared" si="39"/>
        <v>144</v>
      </c>
    </row>
    <row r="38" ht="30" customHeight="true" spans="1:27">
      <c r="A38" s="20" t="s">
        <v>57</v>
      </c>
      <c r="B38" s="18">
        <f t="shared" ref="B38:B41" si="40">SUM(C38,G38,J38,O38,U38,Z38,AA38)</f>
        <v>229</v>
      </c>
      <c r="C38" s="18">
        <f t="shared" si="33"/>
        <v>0</v>
      </c>
      <c r="D38" s="21"/>
      <c r="E38" s="21"/>
      <c r="F38" s="21"/>
      <c r="G38" s="18">
        <f t="shared" si="34"/>
        <v>0</v>
      </c>
      <c r="H38" s="21"/>
      <c r="I38" s="21"/>
      <c r="J38" s="18">
        <f t="shared" si="35"/>
        <v>75</v>
      </c>
      <c r="K38" s="21"/>
      <c r="L38" s="21">
        <v>75</v>
      </c>
      <c r="M38" s="21"/>
      <c r="N38" s="21"/>
      <c r="O38" s="18">
        <f t="shared" si="5"/>
        <v>154</v>
      </c>
      <c r="P38" s="31"/>
      <c r="Q38" s="21"/>
      <c r="R38" s="31">
        <v>154</v>
      </c>
      <c r="S38" s="21"/>
      <c r="T38" s="21"/>
      <c r="U38" s="18">
        <f t="shared" si="7"/>
        <v>0</v>
      </c>
      <c r="V38" s="21"/>
      <c r="W38" s="21"/>
      <c r="X38" s="21"/>
      <c r="Y38" s="21"/>
      <c r="Z38" s="29"/>
      <c r="AA38" s="29"/>
    </row>
    <row r="39" ht="30" customHeight="true" spans="1:27">
      <c r="A39" s="20" t="s">
        <v>58</v>
      </c>
      <c r="B39" s="18">
        <f t="shared" si="40"/>
        <v>9775</v>
      </c>
      <c r="C39" s="18">
        <f t="shared" si="33"/>
        <v>242</v>
      </c>
      <c r="D39" s="21">
        <v>12</v>
      </c>
      <c r="E39" s="21">
        <v>30</v>
      </c>
      <c r="F39" s="21">
        <v>200</v>
      </c>
      <c r="G39" s="18">
        <f t="shared" si="34"/>
        <v>3845</v>
      </c>
      <c r="H39" s="21">
        <v>3845</v>
      </c>
      <c r="I39" s="21"/>
      <c r="J39" s="18">
        <f t="shared" si="35"/>
        <v>1770</v>
      </c>
      <c r="K39" s="24"/>
      <c r="L39" s="21">
        <v>812</v>
      </c>
      <c r="M39" s="32">
        <v>958</v>
      </c>
      <c r="N39" s="21"/>
      <c r="O39" s="18">
        <f t="shared" si="5"/>
        <v>951</v>
      </c>
      <c r="P39" s="31">
        <v>227</v>
      </c>
      <c r="Q39" s="21">
        <v>480</v>
      </c>
      <c r="R39" s="31"/>
      <c r="S39" s="21">
        <v>65</v>
      </c>
      <c r="T39" s="21">
        <v>179</v>
      </c>
      <c r="U39" s="18">
        <f t="shared" si="7"/>
        <v>2558</v>
      </c>
      <c r="V39" s="21">
        <v>2510</v>
      </c>
      <c r="W39" s="21"/>
      <c r="X39" s="21"/>
      <c r="Y39" s="21">
        <v>48</v>
      </c>
      <c r="Z39" s="21">
        <v>265</v>
      </c>
      <c r="AA39" s="29">
        <v>144</v>
      </c>
    </row>
    <row r="40" ht="30" customHeight="true" spans="1:27">
      <c r="A40" s="20" t="s">
        <v>59</v>
      </c>
      <c r="B40" s="18">
        <f t="shared" si="40"/>
        <v>13907</v>
      </c>
      <c r="C40" s="18">
        <f t="shared" si="33"/>
        <v>24</v>
      </c>
      <c r="D40" s="21">
        <v>24</v>
      </c>
      <c r="E40" s="21"/>
      <c r="F40" s="21"/>
      <c r="G40" s="18">
        <f t="shared" si="34"/>
        <v>3894</v>
      </c>
      <c r="H40" s="21">
        <v>3894</v>
      </c>
      <c r="I40" s="21"/>
      <c r="J40" s="18">
        <f t="shared" si="35"/>
        <v>6153</v>
      </c>
      <c r="K40" s="24">
        <v>4000</v>
      </c>
      <c r="L40" s="21">
        <v>1129</v>
      </c>
      <c r="M40" s="32">
        <v>1024</v>
      </c>
      <c r="N40" s="21"/>
      <c r="O40" s="18">
        <f t="shared" si="5"/>
        <v>1477</v>
      </c>
      <c r="P40" s="31">
        <v>624</v>
      </c>
      <c r="Q40" s="21">
        <v>630</v>
      </c>
      <c r="R40" s="31"/>
      <c r="S40" s="21">
        <v>70</v>
      </c>
      <c r="T40" s="21">
        <v>153</v>
      </c>
      <c r="U40" s="18">
        <f t="shared" si="7"/>
        <v>2184</v>
      </c>
      <c r="V40" s="21">
        <v>2184</v>
      </c>
      <c r="W40" s="21"/>
      <c r="X40" s="21"/>
      <c r="Y40" s="21"/>
      <c r="Z40" s="21">
        <v>175</v>
      </c>
      <c r="AA40" s="29"/>
    </row>
    <row r="41" ht="30" customHeight="true" spans="1:27">
      <c r="A41" s="20" t="s">
        <v>60</v>
      </c>
      <c r="B41" s="18">
        <f t="shared" si="40"/>
        <v>22820</v>
      </c>
      <c r="C41" s="18">
        <f t="shared" si="33"/>
        <v>147</v>
      </c>
      <c r="D41" s="21">
        <v>27</v>
      </c>
      <c r="E41" s="21">
        <v>120</v>
      </c>
      <c r="F41" s="21"/>
      <c r="G41" s="18">
        <f t="shared" si="34"/>
        <v>14471</v>
      </c>
      <c r="H41" s="21">
        <v>8471</v>
      </c>
      <c r="I41" s="21">
        <v>6000</v>
      </c>
      <c r="J41" s="18">
        <f t="shared" si="35"/>
        <v>3542</v>
      </c>
      <c r="K41" s="24"/>
      <c r="L41" s="21">
        <v>2428</v>
      </c>
      <c r="M41" s="32">
        <v>1114</v>
      </c>
      <c r="N41" s="21"/>
      <c r="O41" s="18">
        <f t="shared" si="5"/>
        <v>1375</v>
      </c>
      <c r="P41" s="31">
        <v>571</v>
      </c>
      <c r="Q41" s="21">
        <v>694</v>
      </c>
      <c r="R41" s="31"/>
      <c r="S41" s="21">
        <v>110</v>
      </c>
      <c r="T41" s="21"/>
      <c r="U41" s="18">
        <f t="shared" si="7"/>
        <v>3049</v>
      </c>
      <c r="V41" s="21">
        <v>2747</v>
      </c>
      <c r="W41" s="21">
        <v>302</v>
      </c>
      <c r="X41" s="21"/>
      <c r="Y41" s="21"/>
      <c r="Z41" s="21">
        <v>236</v>
      </c>
      <c r="AA41" s="29"/>
    </row>
    <row r="42" s="4" customFormat="true" ht="30" customHeight="true" spans="1:27">
      <c r="A42" s="23" t="s">
        <v>61</v>
      </c>
      <c r="B42" s="18">
        <f t="shared" ref="B42:F42" si="41">SUM(B43:B48)</f>
        <v>6055</v>
      </c>
      <c r="C42" s="18">
        <f t="shared" si="33"/>
        <v>5</v>
      </c>
      <c r="D42" s="18">
        <f t="shared" si="41"/>
        <v>5</v>
      </c>
      <c r="E42" s="18">
        <f t="shared" si="41"/>
        <v>0</v>
      </c>
      <c r="F42" s="18">
        <f t="shared" si="41"/>
        <v>0</v>
      </c>
      <c r="G42" s="18">
        <f t="shared" si="34"/>
        <v>5800</v>
      </c>
      <c r="H42" s="18">
        <f t="shared" ref="H42:N42" si="42">SUM(H43:H48)</f>
        <v>5373</v>
      </c>
      <c r="I42" s="18">
        <f t="shared" si="42"/>
        <v>427</v>
      </c>
      <c r="J42" s="18">
        <f t="shared" si="35"/>
        <v>160</v>
      </c>
      <c r="K42" s="18">
        <f t="shared" si="42"/>
        <v>0</v>
      </c>
      <c r="L42" s="18">
        <f t="shared" si="42"/>
        <v>160</v>
      </c>
      <c r="M42" s="18">
        <f t="shared" si="42"/>
        <v>0</v>
      </c>
      <c r="N42" s="18">
        <f t="shared" si="42"/>
        <v>0</v>
      </c>
      <c r="O42" s="18">
        <f t="shared" si="5"/>
        <v>0</v>
      </c>
      <c r="P42" s="18">
        <f t="shared" ref="P42:T42" si="43">SUM(P43:P48)</f>
        <v>0</v>
      </c>
      <c r="Q42" s="18">
        <f t="shared" si="43"/>
        <v>0</v>
      </c>
      <c r="R42" s="34">
        <f t="shared" si="43"/>
        <v>0</v>
      </c>
      <c r="S42" s="18">
        <f t="shared" si="43"/>
        <v>0</v>
      </c>
      <c r="T42" s="18">
        <f t="shared" si="43"/>
        <v>0</v>
      </c>
      <c r="U42" s="18">
        <f t="shared" si="7"/>
        <v>0</v>
      </c>
      <c r="V42" s="18">
        <f t="shared" ref="V42:AA42" si="44">SUM(V43:V48)</f>
        <v>0</v>
      </c>
      <c r="W42" s="18">
        <f t="shared" si="44"/>
        <v>0</v>
      </c>
      <c r="X42" s="18">
        <f t="shared" si="44"/>
        <v>0</v>
      </c>
      <c r="Y42" s="18">
        <f t="shared" si="44"/>
        <v>0</v>
      </c>
      <c r="Z42" s="18">
        <f t="shared" si="44"/>
        <v>0</v>
      </c>
      <c r="AA42" s="18">
        <f t="shared" si="44"/>
        <v>90</v>
      </c>
    </row>
    <row r="43" ht="30" customHeight="true" spans="1:27">
      <c r="A43" s="20" t="s">
        <v>62</v>
      </c>
      <c r="B43" s="18">
        <f t="shared" ref="B43:B48" si="45">SUM(C43,G43,J43,O43,U43,Z43,AA43)</f>
        <v>5800</v>
      </c>
      <c r="C43" s="18">
        <f t="shared" si="33"/>
        <v>0</v>
      </c>
      <c r="D43" s="21"/>
      <c r="E43" s="21"/>
      <c r="F43" s="21"/>
      <c r="G43" s="18">
        <f t="shared" si="34"/>
        <v>5800</v>
      </c>
      <c r="H43" s="21">
        <v>5373</v>
      </c>
      <c r="I43" s="21">
        <v>427</v>
      </c>
      <c r="J43" s="18">
        <f t="shared" si="35"/>
        <v>0</v>
      </c>
      <c r="K43" s="21"/>
      <c r="L43" s="21"/>
      <c r="M43" s="21"/>
      <c r="N43" s="21"/>
      <c r="O43" s="18">
        <f t="shared" si="5"/>
        <v>0</v>
      </c>
      <c r="P43" s="31"/>
      <c r="Q43" s="21"/>
      <c r="R43" s="31"/>
      <c r="S43" s="21"/>
      <c r="T43" s="21"/>
      <c r="U43" s="18">
        <f t="shared" si="7"/>
        <v>0</v>
      </c>
      <c r="V43" s="21"/>
      <c r="W43" s="21"/>
      <c r="X43" s="21"/>
      <c r="Y43" s="21"/>
      <c r="Z43" s="29"/>
      <c r="AA43" s="29"/>
    </row>
    <row r="44" ht="30" customHeight="true" spans="1:27">
      <c r="A44" s="20" t="s">
        <v>63</v>
      </c>
      <c r="B44" s="18">
        <f t="shared" si="45"/>
        <v>90</v>
      </c>
      <c r="C44" s="18">
        <f t="shared" si="33"/>
        <v>0</v>
      </c>
      <c r="D44" s="21"/>
      <c r="E44" s="21"/>
      <c r="F44" s="21"/>
      <c r="G44" s="18">
        <f t="shared" si="34"/>
        <v>0</v>
      </c>
      <c r="H44" s="18"/>
      <c r="I44" s="18"/>
      <c r="J44" s="18">
        <f t="shared" si="35"/>
        <v>0</v>
      </c>
      <c r="K44" s="18"/>
      <c r="L44" s="18"/>
      <c r="M44" s="18"/>
      <c r="N44" s="18"/>
      <c r="O44" s="18">
        <f t="shared" si="5"/>
        <v>0</v>
      </c>
      <c r="P44" s="18"/>
      <c r="Q44" s="18"/>
      <c r="R44" s="34"/>
      <c r="S44" s="18"/>
      <c r="T44" s="18"/>
      <c r="U44" s="18">
        <f t="shared" si="7"/>
        <v>0</v>
      </c>
      <c r="V44" s="18"/>
      <c r="W44" s="18"/>
      <c r="X44" s="18"/>
      <c r="Y44" s="18"/>
      <c r="Z44" s="29"/>
      <c r="AA44" s="29">
        <v>90</v>
      </c>
    </row>
    <row r="45" ht="30" customHeight="true" spans="1:27">
      <c r="A45" s="20" t="s">
        <v>64</v>
      </c>
      <c r="B45" s="18">
        <f t="shared" si="45"/>
        <v>40</v>
      </c>
      <c r="C45" s="18">
        <f t="shared" si="33"/>
        <v>0</v>
      </c>
      <c r="D45" s="21"/>
      <c r="E45" s="21"/>
      <c r="F45" s="21"/>
      <c r="G45" s="18">
        <f t="shared" si="34"/>
        <v>0</v>
      </c>
      <c r="H45" s="18"/>
      <c r="I45" s="18"/>
      <c r="J45" s="18">
        <f t="shared" si="35"/>
        <v>40</v>
      </c>
      <c r="K45" s="18"/>
      <c r="L45" s="18">
        <v>40</v>
      </c>
      <c r="M45" s="18"/>
      <c r="N45" s="18"/>
      <c r="O45" s="18">
        <f t="shared" si="5"/>
        <v>0</v>
      </c>
      <c r="P45" s="18"/>
      <c r="Q45" s="18"/>
      <c r="R45" s="34"/>
      <c r="S45" s="18"/>
      <c r="T45" s="18"/>
      <c r="U45" s="18">
        <f t="shared" si="7"/>
        <v>0</v>
      </c>
      <c r="V45" s="18"/>
      <c r="W45" s="18"/>
      <c r="X45" s="18"/>
      <c r="Y45" s="18"/>
      <c r="Z45" s="29"/>
      <c r="AA45" s="29"/>
    </row>
    <row r="46" ht="30" customHeight="true" spans="1:27">
      <c r="A46" s="20" t="s">
        <v>65</v>
      </c>
      <c r="B46" s="18">
        <f t="shared" si="45"/>
        <v>40</v>
      </c>
      <c r="C46" s="18">
        <f t="shared" si="33"/>
        <v>0</v>
      </c>
      <c r="D46" s="21"/>
      <c r="E46" s="21"/>
      <c r="F46" s="21"/>
      <c r="G46" s="18">
        <f t="shared" si="34"/>
        <v>0</v>
      </c>
      <c r="H46" s="18"/>
      <c r="I46" s="18"/>
      <c r="J46" s="18">
        <f t="shared" si="35"/>
        <v>40</v>
      </c>
      <c r="K46" s="18"/>
      <c r="L46" s="18">
        <v>40</v>
      </c>
      <c r="M46" s="18"/>
      <c r="N46" s="18"/>
      <c r="O46" s="18">
        <f t="shared" si="5"/>
        <v>0</v>
      </c>
      <c r="P46" s="18"/>
      <c r="Q46" s="18"/>
      <c r="R46" s="34"/>
      <c r="S46" s="18"/>
      <c r="T46" s="18"/>
      <c r="U46" s="18">
        <f t="shared" si="7"/>
        <v>0</v>
      </c>
      <c r="V46" s="18"/>
      <c r="W46" s="18"/>
      <c r="X46" s="18"/>
      <c r="Y46" s="18"/>
      <c r="Z46" s="29"/>
      <c r="AA46" s="29"/>
    </row>
    <row r="47" ht="30" customHeight="true" spans="1:27">
      <c r="A47" s="20" t="s">
        <v>66</v>
      </c>
      <c r="B47" s="18">
        <f t="shared" si="45"/>
        <v>5</v>
      </c>
      <c r="C47" s="18">
        <f t="shared" si="33"/>
        <v>5</v>
      </c>
      <c r="D47" s="24">
        <v>5</v>
      </c>
      <c r="E47" s="27"/>
      <c r="F47" s="27"/>
      <c r="G47" s="18">
        <f t="shared" si="34"/>
        <v>0</v>
      </c>
      <c r="H47" s="27"/>
      <c r="I47" s="27"/>
      <c r="J47" s="18">
        <f t="shared" si="35"/>
        <v>0</v>
      </c>
      <c r="K47" s="27"/>
      <c r="L47" s="27"/>
      <c r="M47" s="27"/>
      <c r="N47" s="27"/>
      <c r="O47" s="18">
        <f t="shared" si="5"/>
        <v>0</v>
      </c>
      <c r="P47" s="35"/>
      <c r="Q47" s="27"/>
      <c r="R47" s="35"/>
      <c r="S47" s="27"/>
      <c r="T47" s="27"/>
      <c r="U47" s="18">
        <f t="shared" si="7"/>
        <v>0</v>
      </c>
      <c r="V47" s="27"/>
      <c r="W47" s="27"/>
      <c r="X47" s="27"/>
      <c r="Y47" s="27"/>
      <c r="Z47" s="24"/>
      <c r="AA47" s="24"/>
    </row>
    <row r="48" ht="30" customHeight="true" spans="1:27">
      <c r="A48" s="20" t="s">
        <v>67</v>
      </c>
      <c r="B48" s="18">
        <f t="shared" si="45"/>
        <v>80</v>
      </c>
      <c r="C48" s="18">
        <f t="shared" si="33"/>
        <v>0</v>
      </c>
      <c r="D48" s="21"/>
      <c r="E48" s="21"/>
      <c r="F48" s="21"/>
      <c r="G48" s="18">
        <f t="shared" si="34"/>
        <v>0</v>
      </c>
      <c r="H48" s="18"/>
      <c r="I48" s="18"/>
      <c r="J48" s="18">
        <f t="shared" si="35"/>
        <v>80</v>
      </c>
      <c r="K48" s="18"/>
      <c r="L48" s="18">
        <v>80</v>
      </c>
      <c r="M48" s="18"/>
      <c r="N48" s="18"/>
      <c r="O48" s="18">
        <f t="shared" si="5"/>
        <v>0</v>
      </c>
      <c r="P48" s="18"/>
      <c r="Q48" s="18"/>
      <c r="R48" s="34"/>
      <c r="S48" s="18"/>
      <c r="T48" s="18"/>
      <c r="U48" s="18">
        <f t="shared" si="7"/>
        <v>0</v>
      </c>
      <c r="V48" s="18"/>
      <c r="W48" s="18"/>
      <c r="X48" s="18"/>
      <c r="Y48" s="18"/>
      <c r="Z48" s="29"/>
      <c r="AA48" s="29"/>
    </row>
    <row r="49" spans="1:25">
      <c r="A49" s="25"/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36"/>
      <c r="P49" s="37"/>
      <c r="Q49" s="25"/>
      <c r="R49" s="37"/>
      <c r="S49" s="25"/>
      <c r="T49" s="25"/>
      <c r="U49" s="38"/>
      <c r="V49" s="25"/>
      <c r="W49" s="25"/>
      <c r="X49" s="25"/>
      <c r="Y49" s="25"/>
    </row>
    <row r="50" spans="1:25">
      <c r="A50" s="25"/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36"/>
      <c r="P50" s="37"/>
      <c r="Q50" s="25"/>
      <c r="R50" s="37"/>
      <c r="S50" s="25"/>
      <c r="T50" s="25"/>
      <c r="U50" s="38"/>
      <c r="V50" s="25"/>
      <c r="W50" s="25"/>
      <c r="X50" s="25"/>
      <c r="Y50" s="25"/>
    </row>
    <row r="51" spans="1:25">
      <c r="A51" s="25"/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36"/>
      <c r="P51" s="37"/>
      <c r="Q51" s="25"/>
      <c r="R51" s="37"/>
      <c r="S51" s="25"/>
      <c r="T51" s="25"/>
      <c r="U51" s="38"/>
      <c r="V51" s="25"/>
      <c r="W51" s="25"/>
      <c r="X51" s="25"/>
      <c r="Y51" s="25"/>
    </row>
    <row r="52" spans="1:25">
      <c r="A52" s="25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36"/>
      <c r="P52" s="37"/>
      <c r="Q52" s="25"/>
      <c r="R52" s="37"/>
      <c r="S52" s="25"/>
      <c r="T52" s="25"/>
      <c r="U52" s="38"/>
      <c r="V52" s="25"/>
      <c r="W52" s="25"/>
      <c r="X52" s="25"/>
      <c r="Y52" s="25"/>
    </row>
    <row r="53" spans="1:25">
      <c r="A53" s="25"/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36"/>
      <c r="P53" s="37"/>
      <c r="Q53" s="25"/>
      <c r="R53" s="37"/>
      <c r="S53" s="25"/>
      <c r="T53" s="25"/>
      <c r="U53" s="38"/>
      <c r="V53" s="25"/>
      <c r="W53" s="25"/>
      <c r="X53" s="25"/>
      <c r="Y53" s="25"/>
    </row>
    <row r="54" spans="1:25">
      <c r="A54" s="25"/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36"/>
      <c r="P54" s="37"/>
      <c r="Q54" s="25"/>
      <c r="R54" s="37"/>
      <c r="S54" s="25"/>
      <c r="T54" s="25"/>
      <c r="U54" s="38"/>
      <c r="V54" s="25"/>
      <c r="W54" s="25"/>
      <c r="X54" s="25"/>
      <c r="Y54" s="25"/>
    </row>
    <row r="55" spans="1:25">
      <c r="A55" s="25"/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36"/>
      <c r="P55" s="37"/>
      <c r="Q55" s="25"/>
      <c r="R55" s="37"/>
      <c r="S55" s="25"/>
      <c r="T55" s="25"/>
      <c r="U55" s="38"/>
      <c r="V55" s="25"/>
      <c r="W55" s="25"/>
      <c r="X55" s="25"/>
      <c r="Y55" s="25"/>
    </row>
    <row r="56" spans="1:25">
      <c r="A56" s="25"/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36"/>
      <c r="P56" s="37"/>
      <c r="Q56" s="25"/>
      <c r="R56" s="37"/>
      <c r="S56" s="25"/>
      <c r="T56" s="25"/>
      <c r="U56" s="38"/>
      <c r="V56" s="25"/>
      <c r="W56" s="25"/>
      <c r="X56" s="25"/>
      <c r="Y56" s="25"/>
    </row>
    <row r="57" spans="1:25">
      <c r="A57" s="25"/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36"/>
      <c r="P57" s="37"/>
      <c r="Q57" s="25"/>
      <c r="R57" s="37"/>
      <c r="S57" s="25"/>
      <c r="T57" s="25"/>
      <c r="U57" s="38"/>
      <c r="V57" s="25"/>
      <c r="W57" s="25"/>
      <c r="X57" s="25"/>
      <c r="Y57" s="25"/>
    </row>
    <row r="58" spans="1:25">
      <c r="A58" s="25"/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36"/>
      <c r="P58" s="37"/>
      <c r="Q58" s="25"/>
      <c r="R58" s="37"/>
      <c r="S58" s="25"/>
      <c r="T58" s="25"/>
      <c r="U58" s="38"/>
      <c r="V58" s="25"/>
      <c r="W58" s="25"/>
      <c r="X58" s="25"/>
      <c r="Y58" s="25"/>
    </row>
    <row r="59" spans="1:25">
      <c r="A59" s="25"/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36"/>
      <c r="P59" s="37"/>
      <c r="Q59" s="25"/>
      <c r="R59" s="37"/>
      <c r="S59" s="25"/>
      <c r="T59" s="25"/>
      <c r="U59" s="38"/>
      <c r="V59" s="25"/>
      <c r="W59" s="25"/>
      <c r="X59" s="25"/>
      <c r="Y59" s="25"/>
    </row>
    <row r="60" spans="1:25">
      <c r="A60" s="25"/>
      <c r="B60" s="25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36"/>
      <c r="P60" s="37"/>
      <c r="Q60" s="25"/>
      <c r="R60" s="37"/>
      <c r="S60" s="25"/>
      <c r="T60" s="25"/>
      <c r="U60" s="38"/>
      <c r="V60" s="25"/>
      <c r="W60" s="25"/>
      <c r="X60" s="25"/>
      <c r="Y60" s="25"/>
    </row>
    <row r="61" spans="1:25">
      <c r="A61" s="25"/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36"/>
      <c r="P61" s="37"/>
      <c r="Q61" s="25"/>
      <c r="R61" s="37"/>
      <c r="S61" s="25"/>
      <c r="T61" s="25"/>
      <c r="U61" s="38"/>
      <c r="V61" s="25"/>
      <c r="W61" s="25"/>
      <c r="X61" s="25"/>
      <c r="Y61" s="25"/>
    </row>
    <row r="62" spans="1:25">
      <c r="A62" s="25"/>
      <c r="B62" s="25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36"/>
      <c r="P62" s="37"/>
      <c r="Q62" s="25"/>
      <c r="R62" s="37"/>
      <c r="S62" s="25"/>
      <c r="T62" s="25"/>
      <c r="U62" s="38"/>
      <c r="V62" s="25"/>
      <c r="W62" s="25"/>
      <c r="X62" s="25"/>
      <c r="Y62" s="25"/>
    </row>
    <row r="63" spans="1:25">
      <c r="A63" s="25"/>
      <c r="B63" s="25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36"/>
      <c r="P63" s="37"/>
      <c r="Q63" s="25"/>
      <c r="R63" s="37"/>
      <c r="S63" s="25"/>
      <c r="T63" s="25"/>
      <c r="U63" s="38"/>
      <c r="V63" s="25"/>
      <c r="W63" s="25"/>
      <c r="X63" s="25"/>
      <c r="Y63" s="25"/>
    </row>
    <row r="64" spans="1:25">
      <c r="A64" s="25"/>
      <c r="B64" s="25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36"/>
      <c r="P64" s="37"/>
      <c r="Q64" s="25"/>
      <c r="R64" s="37"/>
      <c r="S64" s="25"/>
      <c r="T64" s="25"/>
      <c r="U64" s="38"/>
      <c r="V64" s="25"/>
      <c r="W64" s="25"/>
      <c r="X64" s="25"/>
      <c r="Y64" s="25"/>
    </row>
    <row r="65" spans="1:25">
      <c r="A65" s="25"/>
      <c r="B65" s="25"/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36"/>
      <c r="P65" s="37"/>
      <c r="Q65" s="25"/>
      <c r="R65" s="37"/>
      <c r="S65" s="25"/>
      <c r="T65" s="25"/>
      <c r="U65" s="38"/>
      <c r="V65" s="25"/>
      <c r="W65" s="25"/>
      <c r="X65" s="25"/>
      <c r="Y65" s="25"/>
    </row>
    <row r="66" spans="1:25">
      <c r="A66" s="25"/>
      <c r="B66" s="25"/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36"/>
      <c r="P66" s="37"/>
      <c r="Q66" s="25"/>
      <c r="R66" s="37"/>
      <c r="S66" s="25"/>
      <c r="T66" s="25"/>
      <c r="U66" s="38"/>
      <c r="V66" s="25"/>
      <c r="W66" s="25"/>
      <c r="X66" s="25"/>
      <c r="Y66" s="25"/>
    </row>
    <row r="67" spans="1:25">
      <c r="A67" s="25"/>
      <c r="B67" s="25"/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36"/>
      <c r="P67" s="37"/>
      <c r="Q67" s="25"/>
      <c r="R67" s="37"/>
      <c r="S67" s="25"/>
      <c r="T67" s="25"/>
      <c r="U67" s="38"/>
      <c r="V67" s="25"/>
      <c r="W67" s="25"/>
      <c r="X67" s="25"/>
      <c r="Y67" s="25"/>
    </row>
    <row r="68" spans="1:25">
      <c r="A68" s="25"/>
      <c r="B68" s="25"/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36"/>
      <c r="P68" s="37"/>
      <c r="Q68" s="25"/>
      <c r="R68" s="37"/>
      <c r="S68" s="25"/>
      <c r="T68" s="25"/>
      <c r="U68" s="38"/>
      <c r="V68" s="25"/>
      <c r="W68" s="25"/>
      <c r="X68" s="25"/>
      <c r="Y68" s="25"/>
    </row>
    <row r="69" spans="1:25">
      <c r="A69" s="25"/>
      <c r="B69" s="25"/>
      <c r="C69" s="25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36"/>
      <c r="P69" s="37"/>
      <c r="Q69" s="25"/>
      <c r="R69" s="37"/>
      <c r="S69" s="25"/>
      <c r="T69" s="25"/>
      <c r="U69" s="38"/>
      <c r="V69" s="25"/>
      <c r="W69" s="25"/>
      <c r="X69" s="25"/>
      <c r="Y69" s="25"/>
    </row>
    <row r="70" spans="1:25">
      <c r="A70" s="25"/>
      <c r="B70" s="25"/>
      <c r="C70" s="25"/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36"/>
      <c r="P70" s="37"/>
      <c r="Q70" s="25"/>
      <c r="R70" s="37"/>
      <c r="S70" s="25"/>
      <c r="T70" s="25"/>
      <c r="U70" s="38"/>
      <c r="V70" s="25"/>
      <c r="W70" s="25"/>
      <c r="X70" s="25"/>
      <c r="Y70" s="25"/>
    </row>
    <row r="71" spans="1:25">
      <c r="A71" s="25"/>
      <c r="B71" s="25"/>
      <c r="C71" s="25"/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36"/>
      <c r="P71" s="37"/>
      <c r="Q71" s="25"/>
      <c r="R71" s="37"/>
      <c r="S71" s="25"/>
      <c r="T71" s="25"/>
      <c r="U71" s="38"/>
      <c r="V71" s="25"/>
      <c r="W71" s="25"/>
      <c r="X71" s="25"/>
      <c r="Y71" s="25"/>
    </row>
    <row r="72" spans="1:25">
      <c r="A72" s="25"/>
      <c r="B72" s="25"/>
      <c r="C72" s="25"/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36"/>
      <c r="P72" s="37"/>
      <c r="Q72" s="25"/>
      <c r="R72" s="37"/>
      <c r="S72" s="25"/>
      <c r="T72" s="25"/>
      <c r="U72" s="38"/>
      <c r="V72" s="25"/>
      <c r="W72" s="25"/>
      <c r="X72" s="25"/>
      <c r="Y72" s="25"/>
    </row>
    <row r="73" spans="1:25">
      <c r="A73" s="25"/>
      <c r="B73" s="25"/>
      <c r="C73" s="25"/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36"/>
      <c r="P73" s="37"/>
      <c r="Q73" s="25"/>
      <c r="R73" s="37"/>
      <c r="S73" s="25"/>
      <c r="T73" s="25"/>
      <c r="U73" s="38"/>
      <c r="V73" s="25"/>
      <c r="W73" s="25"/>
      <c r="X73" s="25"/>
      <c r="Y73" s="25"/>
    </row>
    <row r="74" spans="1:25">
      <c r="A74" s="25"/>
      <c r="B74" s="25"/>
      <c r="C74" s="25"/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36"/>
      <c r="P74" s="37"/>
      <c r="Q74" s="25"/>
      <c r="R74" s="37"/>
      <c r="S74" s="25"/>
      <c r="T74" s="25"/>
      <c r="U74" s="38"/>
      <c r="V74" s="25"/>
      <c r="W74" s="25"/>
      <c r="X74" s="25"/>
      <c r="Y74" s="25"/>
    </row>
    <row r="75" spans="1:25">
      <c r="A75" s="25"/>
      <c r="B75" s="25"/>
      <c r="C75" s="25"/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36"/>
      <c r="P75" s="37"/>
      <c r="Q75" s="25"/>
      <c r="R75" s="37"/>
      <c r="S75" s="25"/>
      <c r="T75" s="25"/>
      <c r="U75" s="38"/>
      <c r="V75" s="25"/>
      <c r="W75" s="25"/>
      <c r="X75" s="25"/>
      <c r="Y75" s="25"/>
    </row>
    <row r="76" spans="1:25">
      <c r="A76" s="25"/>
      <c r="B76" s="25"/>
      <c r="C76" s="25"/>
      <c r="D76" s="25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36"/>
      <c r="P76" s="37"/>
      <c r="Q76" s="25"/>
      <c r="R76" s="37"/>
      <c r="S76" s="25"/>
      <c r="T76" s="25"/>
      <c r="U76" s="38"/>
      <c r="V76" s="25"/>
      <c r="W76" s="25"/>
      <c r="X76" s="25"/>
      <c r="Y76" s="25"/>
    </row>
    <row r="77" spans="1:25">
      <c r="A77" s="25"/>
      <c r="B77" s="25"/>
      <c r="C77" s="25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36"/>
      <c r="P77" s="37"/>
      <c r="Q77" s="25"/>
      <c r="R77" s="37"/>
      <c r="S77" s="25"/>
      <c r="T77" s="25"/>
      <c r="U77" s="38"/>
      <c r="V77" s="25"/>
      <c r="W77" s="25"/>
      <c r="X77" s="25"/>
      <c r="Y77" s="25"/>
    </row>
    <row r="78" spans="1:25">
      <c r="A78" s="25"/>
      <c r="B78" s="25"/>
      <c r="C78" s="25"/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36"/>
      <c r="P78" s="37"/>
      <c r="Q78" s="25"/>
      <c r="R78" s="37"/>
      <c r="S78" s="25"/>
      <c r="T78" s="25"/>
      <c r="U78" s="38"/>
      <c r="V78" s="25"/>
      <c r="W78" s="25"/>
      <c r="X78" s="25"/>
      <c r="Y78" s="25"/>
    </row>
    <row r="79" spans="1:25">
      <c r="A79" s="25"/>
      <c r="B79" s="25"/>
      <c r="C79" s="25"/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36"/>
      <c r="P79" s="37"/>
      <c r="Q79" s="25"/>
      <c r="R79" s="37"/>
      <c r="S79" s="25"/>
      <c r="T79" s="25"/>
      <c r="U79" s="38"/>
      <c r="V79" s="25"/>
      <c r="W79" s="25"/>
      <c r="X79" s="25"/>
      <c r="Y79" s="25"/>
    </row>
    <row r="80" spans="1:25">
      <c r="A80" s="25"/>
      <c r="B80" s="25"/>
      <c r="C80" s="25"/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36"/>
      <c r="P80" s="37"/>
      <c r="Q80" s="25"/>
      <c r="R80" s="37"/>
      <c r="S80" s="25"/>
      <c r="T80" s="25"/>
      <c r="U80" s="38"/>
      <c r="V80" s="25"/>
      <c r="W80" s="25"/>
      <c r="X80" s="25"/>
      <c r="Y80" s="25"/>
    </row>
    <row r="81" spans="1:25">
      <c r="A81" s="25"/>
      <c r="B81" s="25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36"/>
      <c r="P81" s="37"/>
      <c r="Q81" s="25"/>
      <c r="R81" s="37"/>
      <c r="S81" s="25"/>
      <c r="T81" s="25"/>
      <c r="U81" s="38"/>
      <c r="V81" s="25"/>
      <c r="W81" s="25"/>
      <c r="X81" s="25"/>
      <c r="Y81" s="25"/>
    </row>
    <row r="82" spans="1:25">
      <c r="A82" s="25"/>
      <c r="B82" s="25"/>
      <c r="C82" s="25"/>
      <c r="D82" s="25"/>
      <c r="E82" s="25"/>
      <c r="F82" s="25"/>
      <c r="G82" s="25"/>
      <c r="H82" s="25"/>
      <c r="I82" s="25"/>
      <c r="J82" s="25"/>
      <c r="K82" s="25"/>
      <c r="L82" s="25"/>
      <c r="M82" s="25"/>
      <c r="N82" s="25"/>
      <c r="O82" s="36"/>
      <c r="P82" s="37"/>
      <c r="Q82" s="25"/>
      <c r="R82" s="37"/>
      <c r="S82" s="25"/>
      <c r="T82" s="25"/>
      <c r="U82" s="38"/>
      <c r="V82" s="25"/>
      <c r="W82" s="25"/>
      <c r="X82" s="25"/>
      <c r="Y82" s="25"/>
    </row>
    <row r="83" spans="1:25">
      <c r="A83" s="25"/>
      <c r="B83" s="25"/>
      <c r="C83" s="25"/>
      <c r="D83" s="25"/>
      <c r="E83" s="25"/>
      <c r="F83" s="25"/>
      <c r="G83" s="25"/>
      <c r="H83" s="25"/>
      <c r="I83" s="25"/>
      <c r="J83" s="25"/>
      <c r="K83" s="25"/>
      <c r="L83" s="25"/>
      <c r="M83" s="25"/>
      <c r="N83" s="25"/>
      <c r="O83" s="36"/>
      <c r="P83" s="37"/>
      <c r="Q83" s="25"/>
      <c r="R83" s="37"/>
      <c r="S83" s="25"/>
      <c r="T83" s="25"/>
      <c r="U83" s="38"/>
      <c r="V83" s="25"/>
      <c r="W83" s="25"/>
      <c r="X83" s="25"/>
      <c r="Y83" s="25"/>
    </row>
    <row r="84" spans="1:25">
      <c r="A84" s="25"/>
      <c r="B84" s="25"/>
      <c r="C84" s="25"/>
      <c r="D84" s="25"/>
      <c r="E84" s="25"/>
      <c r="F84" s="25"/>
      <c r="G84" s="25"/>
      <c r="H84" s="25"/>
      <c r="I84" s="25"/>
      <c r="J84" s="25"/>
      <c r="K84" s="25"/>
      <c r="L84" s="25"/>
      <c r="M84" s="25"/>
      <c r="N84" s="25"/>
      <c r="O84" s="36"/>
      <c r="P84" s="37"/>
      <c r="Q84" s="25"/>
      <c r="R84" s="37"/>
      <c r="S84" s="25"/>
      <c r="T84" s="25"/>
      <c r="U84" s="38"/>
      <c r="V84" s="25"/>
      <c r="W84" s="25"/>
      <c r="X84" s="25"/>
      <c r="Y84" s="25"/>
    </row>
    <row r="85" spans="1:25">
      <c r="A85" s="25"/>
      <c r="B85" s="25"/>
      <c r="C85" s="25"/>
      <c r="D85" s="25"/>
      <c r="E85" s="25"/>
      <c r="F85" s="25"/>
      <c r="G85" s="25"/>
      <c r="H85" s="25"/>
      <c r="I85" s="25"/>
      <c r="J85" s="25"/>
      <c r="K85" s="25"/>
      <c r="L85" s="25"/>
      <c r="M85" s="25"/>
      <c r="N85" s="25"/>
      <c r="O85" s="36"/>
      <c r="P85" s="37"/>
      <c r="Q85" s="25"/>
      <c r="R85" s="37"/>
      <c r="S85" s="25"/>
      <c r="T85" s="25"/>
      <c r="U85" s="38"/>
      <c r="V85" s="25"/>
      <c r="W85" s="25"/>
      <c r="X85" s="25"/>
      <c r="Y85" s="25"/>
    </row>
    <row r="86" spans="1:25">
      <c r="A86" s="25"/>
      <c r="B86" s="25"/>
      <c r="C86" s="25"/>
      <c r="D86" s="25"/>
      <c r="E86" s="25"/>
      <c r="F86" s="25"/>
      <c r="G86" s="25"/>
      <c r="H86" s="25"/>
      <c r="I86" s="25"/>
      <c r="J86" s="25"/>
      <c r="K86" s="25"/>
      <c r="L86" s="25"/>
      <c r="M86" s="25"/>
      <c r="N86" s="25"/>
      <c r="O86" s="36"/>
      <c r="P86" s="37"/>
      <c r="Q86" s="25"/>
      <c r="R86" s="37"/>
      <c r="S86" s="25"/>
      <c r="T86" s="25"/>
      <c r="U86" s="38"/>
      <c r="V86" s="25"/>
      <c r="W86" s="25"/>
      <c r="X86" s="25"/>
      <c r="Y86" s="25"/>
    </row>
    <row r="87" spans="1:25">
      <c r="A87" s="25"/>
      <c r="B87" s="25"/>
      <c r="C87" s="25"/>
      <c r="D87" s="25"/>
      <c r="E87" s="25"/>
      <c r="F87" s="25"/>
      <c r="G87" s="25"/>
      <c r="H87" s="25"/>
      <c r="I87" s="25"/>
      <c r="J87" s="25"/>
      <c r="K87" s="25"/>
      <c r="L87" s="25"/>
      <c r="M87" s="25"/>
      <c r="N87" s="25"/>
      <c r="O87" s="36"/>
      <c r="P87" s="37"/>
      <c r="Q87" s="25"/>
      <c r="R87" s="37"/>
      <c r="S87" s="25"/>
      <c r="T87" s="25"/>
      <c r="U87" s="38"/>
      <c r="V87" s="25"/>
      <c r="W87" s="25"/>
      <c r="X87" s="25"/>
      <c r="Y87" s="25"/>
    </row>
    <row r="88" spans="1:25">
      <c r="A88" s="25"/>
      <c r="B88" s="25"/>
      <c r="C88" s="25"/>
      <c r="D88" s="25"/>
      <c r="E88" s="25"/>
      <c r="F88" s="25"/>
      <c r="G88" s="25"/>
      <c r="H88" s="25"/>
      <c r="I88" s="25"/>
      <c r="J88" s="25"/>
      <c r="K88" s="25"/>
      <c r="L88" s="25"/>
      <c r="M88" s="25"/>
      <c r="N88" s="25"/>
      <c r="O88" s="36"/>
      <c r="P88" s="37"/>
      <c r="Q88" s="25"/>
      <c r="R88" s="37"/>
      <c r="S88" s="25"/>
      <c r="T88" s="25"/>
      <c r="U88" s="38"/>
      <c r="V88" s="25"/>
      <c r="W88" s="25"/>
      <c r="X88" s="25"/>
      <c r="Y88" s="25"/>
    </row>
    <row r="89" spans="1:25">
      <c r="A89" s="25"/>
      <c r="B89" s="25"/>
      <c r="C89" s="25"/>
      <c r="D89" s="25"/>
      <c r="E89" s="25"/>
      <c r="F89" s="25"/>
      <c r="G89" s="25"/>
      <c r="H89" s="25"/>
      <c r="I89" s="25"/>
      <c r="J89" s="25"/>
      <c r="K89" s="25"/>
      <c r="L89" s="25"/>
      <c r="M89" s="25"/>
      <c r="N89" s="25"/>
      <c r="O89" s="36"/>
      <c r="P89" s="37"/>
      <c r="Q89" s="25"/>
      <c r="R89" s="37"/>
      <c r="S89" s="25"/>
      <c r="T89" s="25"/>
      <c r="U89" s="38"/>
      <c r="V89" s="25"/>
      <c r="W89" s="25"/>
      <c r="X89" s="25"/>
      <c r="Y89" s="25"/>
    </row>
    <row r="90" spans="1:25">
      <c r="A90" s="25"/>
      <c r="B90" s="25"/>
      <c r="C90" s="25"/>
      <c r="D90" s="25"/>
      <c r="E90" s="25"/>
      <c r="F90" s="25"/>
      <c r="G90" s="25"/>
      <c r="H90" s="25"/>
      <c r="I90" s="25"/>
      <c r="J90" s="25"/>
      <c r="K90" s="25"/>
      <c r="L90" s="25"/>
      <c r="M90" s="25"/>
      <c r="N90" s="25"/>
      <c r="O90" s="36"/>
      <c r="P90" s="37"/>
      <c r="Q90" s="25"/>
      <c r="R90" s="37"/>
      <c r="S90" s="25"/>
      <c r="T90" s="25"/>
      <c r="U90" s="38"/>
      <c r="V90" s="25"/>
      <c r="W90" s="25"/>
      <c r="X90" s="25"/>
      <c r="Y90" s="25"/>
    </row>
    <row r="91" spans="1:25">
      <c r="A91" s="25"/>
      <c r="B91" s="25"/>
      <c r="C91" s="25"/>
      <c r="D91" s="25"/>
      <c r="E91" s="25"/>
      <c r="F91" s="25"/>
      <c r="G91" s="25"/>
      <c r="H91" s="25"/>
      <c r="I91" s="25"/>
      <c r="J91" s="25"/>
      <c r="K91" s="25"/>
      <c r="L91" s="25"/>
      <c r="M91" s="25"/>
      <c r="N91" s="25"/>
      <c r="O91" s="36"/>
      <c r="P91" s="37"/>
      <c r="Q91" s="25"/>
      <c r="R91" s="37"/>
      <c r="S91" s="25"/>
      <c r="T91" s="25"/>
      <c r="U91" s="38"/>
      <c r="V91" s="25"/>
      <c r="W91" s="25"/>
      <c r="X91" s="25"/>
      <c r="Y91" s="25"/>
    </row>
    <row r="92" spans="1:25">
      <c r="A92" s="25"/>
      <c r="B92" s="25"/>
      <c r="C92" s="25"/>
      <c r="D92" s="25"/>
      <c r="E92" s="25"/>
      <c r="F92" s="25"/>
      <c r="G92" s="25"/>
      <c r="H92" s="25"/>
      <c r="I92" s="25"/>
      <c r="J92" s="25"/>
      <c r="K92" s="25"/>
      <c r="L92" s="25"/>
      <c r="M92" s="25"/>
      <c r="N92" s="25"/>
      <c r="O92" s="36"/>
      <c r="P92" s="37"/>
      <c r="Q92" s="25"/>
      <c r="R92" s="37"/>
      <c r="S92" s="25"/>
      <c r="T92" s="25"/>
      <c r="U92" s="38"/>
      <c r="V92" s="25"/>
      <c r="W92" s="25"/>
      <c r="X92" s="25"/>
      <c r="Y92" s="25"/>
    </row>
    <row r="93" spans="1:25">
      <c r="A93" s="25"/>
      <c r="B93" s="25"/>
      <c r="C93" s="25"/>
      <c r="D93" s="25"/>
      <c r="E93" s="25"/>
      <c r="F93" s="25"/>
      <c r="G93" s="25"/>
      <c r="H93" s="25"/>
      <c r="I93" s="25"/>
      <c r="J93" s="25"/>
      <c r="K93" s="25"/>
      <c r="L93" s="25"/>
      <c r="M93" s="25"/>
      <c r="N93" s="25"/>
      <c r="O93" s="36"/>
      <c r="P93" s="37"/>
      <c r="Q93" s="25"/>
      <c r="R93" s="37"/>
      <c r="S93" s="25"/>
      <c r="T93" s="25"/>
      <c r="U93" s="38"/>
      <c r="V93" s="25"/>
      <c r="W93" s="25"/>
      <c r="X93" s="25"/>
      <c r="Y93" s="25"/>
    </row>
    <row r="94" spans="1:25">
      <c r="A94" s="25"/>
      <c r="B94" s="25"/>
      <c r="C94" s="25"/>
      <c r="D94" s="25"/>
      <c r="E94" s="25"/>
      <c r="F94" s="25"/>
      <c r="G94" s="25"/>
      <c r="H94" s="25"/>
      <c r="I94" s="25"/>
      <c r="J94" s="25"/>
      <c r="K94" s="25"/>
      <c r="L94" s="25"/>
      <c r="M94" s="25"/>
      <c r="N94" s="25"/>
      <c r="O94" s="36"/>
      <c r="P94" s="37"/>
      <c r="Q94" s="25"/>
      <c r="R94" s="37"/>
      <c r="S94" s="25"/>
      <c r="T94" s="25"/>
      <c r="U94" s="38"/>
      <c r="V94" s="25"/>
      <c r="W94" s="25"/>
      <c r="X94" s="25"/>
      <c r="Y94" s="25"/>
    </row>
    <row r="95" spans="1:25">
      <c r="A95" s="25"/>
      <c r="B95" s="25"/>
      <c r="C95" s="25"/>
      <c r="D95" s="25"/>
      <c r="E95" s="25"/>
      <c r="F95" s="25"/>
      <c r="G95" s="25"/>
      <c r="H95" s="25"/>
      <c r="I95" s="25"/>
      <c r="J95" s="25"/>
      <c r="K95" s="25"/>
      <c r="L95" s="25"/>
      <c r="M95" s="25"/>
      <c r="N95" s="25"/>
      <c r="O95" s="36"/>
      <c r="P95" s="37"/>
      <c r="Q95" s="25"/>
      <c r="R95" s="37"/>
      <c r="S95" s="25"/>
      <c r="T95" s="25"/>
      <c r="U95" s="38"/>
      <c r="V95" s="25"/>
      <c r="W95" s="25"/>
      <c r="X95" s="25"/>
      <c r="Y95" s="25"/>
    </row>
    <row r="96" spans="1:25">
      <c r="A96" s="25"/>
      <c r="B96" s="25"/>
      <c r="C96" s="25"/>
      <c r="D96" s="25"/>
      <c r="E96" s="25"/>
      <c r="F96" s="25"/>
      <c r="G96" s="25"/>
      <c r="H96" s="25"/>
      <c r="I96" s="25"/>
      <c r="J96" s="25"/>
      <c r="K96" s="25"/>
      <c r="L96" s="25"/>
      <c r="M96" s="25"/>
      <c r="N96" s="25"/>
      <c r="O96" s="36"/>
      <c r="P96" s="37"/>
      <c r="Q96" s="25"/>
      <c r="R96" s="37"/>
      <c r="S96" s="25"/>
      <c r="T96" s="25"/>
      <c r="U96" s="38"/>
      <c r="V96" s="25"/>
      <c r="W96" s="25"/>
      <c r="X96" s="25"/>
      <c r="Y96" s="25"/>
    </row>
    <row r="97" spans="1:25">
      <c r="A97" s="25"/>
      <c r="B97" s="25"/>
      <c r="C97" s="25"/>
      <c r="D97" s="25"/>
      <c r="E97" s="25"/>
      <c r="F97" s="25"/>
      <c r="G97" s="25"/>
      <c r="H97" s="25"/>
      <c r="I97" s="25"/>
      <c r="J97" s="25"/>
      <c r="K97" s="25"/>
      <c r="L97" s="25"/>
      <c r="M97" s="25"/>
      <c r="N97" s="25"/>
      <c r="O97" s="36"/>
      <c r="P97" s="37"/>
      <c r="Q97" s="25"/>
      <c r="R97" s="37"/>
      <c r="S97" s="25"/>
      <c r="T97" s="25"/>
      <c r="U97" s="38"/>
      <c r="V97" s="25"/>
      <c r="W97" s="25"/>
      <c r="X97" s="25"/>
      <c r="Y97" s="25"/>
    </row>
    <row r="98" spans="1:25">
      <c r="A98" s="25"/>
      <c r="B98" s="25"/>
      <c r="C98" s="25"/>
      <c r="D98" s="25"/>
      <c r="E98" s="25"/>
      <c r="F98" s="25"/>
      <c r="G98" s="25"/>
      <c r="H98" s="25"/>
      <c r="I98" s="25"/>
      <c r="J98" s="25"/>
      <c r="K98" s="25"/>
      <c r="L98" s="25"/>
      <c r="M98" s="25"/>
      <c r="N98" s="25"/>
      <c r="O98" s="36"/>
      <c r="P98" s="37"/>
      <c r="Q98" s="25"/>
      <c r="R98" s="37"/>
      <c r="S98" s="25"/>
      <c r="T98" s="25"/>
      <c r="U98" s="38"/>
      <c r="V98" s="25"/>
      <c r="W98" s="25"/>
      <c r="X98" s="25"/>
      <c r="Y98" s="25"/>
    </row>
    <row r="99" spans="1:25">
      <c r="A99" s="25"/>
      <c r="B99" s="25"/>
      <c r="C99" s="25"/>
      <c r="D99" s="25"/>
      <c r="E99" s="25"/>
      <c r="F99" s="25"/>
      <c r="G99" s="25"/>
      <c r="H99" s="25"/>
      <c r="I99" s="25"/>
      <c r="J99" s="25"/>
      <c r="K99" s="25"/>
      <c r="L99" s="25"/>
      <c r="M99" s="25"/>
      <c r="N99" s="25"/>
      <c r="O99" s="36"/>
      <c r="P99" s="37"/>
      <c r="Q99" s="25"/>
      <c r="R99" s="37"/>
      <c r="S99" s="25"/>
      <c r="T99" s="25"/>
      <c r="U99" s="38"/>
      <c r="V99" s="25"/>
      <c r="W99" s="25"/>
      <c r="X99" s="25"/>
      <c r="Y99" s="25"/>
    </row>
    <row r="100" spans="1:25">
      <c r="A100" s="25"/>
      <c r="B100" s="25"/>
      <c r="C100" s="25"/>
      <c r="D100" s="25"/>
      <c r="E100" s="25"/>
      <c r="F100" s="25"/>
      <c r="G100" s="25"/>
      <c r="H100" s="25"/>
      <c r="I100" s="25"/>
      <c r="J100" s="25"/>
      <c r="K100" s="25"/>
      <c r="L100" s="25"/>
      <c r="M100" s="25"/>
      <c r="N100" s="25"/>
      <c r="O100" s="36"/>
      <c r="P100" s="37"/>
      <c r="Q100" s="25"/>
      <c r="R100" s="37"/>
      <c r="S100" s="25"/>
      <c r="T100" s="25"/>
      <c r="U100" s="38"/>
      <c r="V100" s="25"/>
      <c r="W100" s="25"/>
      <c r="X100" s="25"/>
      <c r="Y100" s="25"/>
    </row>
    <row r="101" spans="1:25">
      <c r="A101" s="25"/>
      <c r="B101" s="25"/>
      <c r="C101" s="25"/>
      <c r="D101" s="25"/>
      <c r="E101" s="25"/>
      <c r="F101" s="25"/>
      <c r="G101" s="25"/>
      <c r="H101" s="25"/>
      <c r="I101" s="25"/>
      <c r="J101" s="25"/>
      <c r="K101" s="25"/>
      <c r="L101" s="25"/>
      <c r="M101" s="25"/>
      <c r="N101" s="25"/>
      <c r="O101" s="36"/>
      <c r="P101" s="37"/>
      <c r="Q101" s="25"/>
      <c r="R101" s="37"/>
      <c r="S101" s="25"/>
      <c r="T101" s="25"/>
      <c r="U101" s="38"/>
      <c r="V101" s="25"/>
      <c r="W101" s="25"/>
      <c r="X101" s="25"/>
      <c r="Y101" s="25"/>
    </row>
    <row r="102" spans="1:25">
      <c r="A102" s="25"/>
      <c r="B102" s="25"/>
      <c r="C102" s="25"/>
      <c r="D102" s="25"/>
      <c r="E102" s="25"/>
      <c r="F102" s="25"/>
      <c r="G102" s="25"/>
      <c r="H102" s="25"/>
      <c r="I102" s="25"/>
      <c r="J102" s="25"/>
      <c r="K102" s="25"/>
      <c r="L102" s="25"/>
      <c r="M102" s="25"/>
      <c r="N102" s="25"/>
      <c r="O102" s="36"/>
      <c r="P102" s="37"/>
      <c r="Q102" s="25"/>
      <c r="R102" s="37"/>
      <c r="S102" s="25"/>
      <c r="T102" s="25"/>
      <c r="U102" s="38"/>
      <c r="V102" s="25"/>
      <c r="W102" s="25"/>
      <c r="X102" s="25"/>
      <c r="Y102" s="25"/>
    </row>
    <row r="103" spans="1:25">
      <c r="A103" s="25"/>
      <c r="B103" s="25"/>
      <c r="C103" s="25"/>
      <c r="D103" s="25"/>
      <c r="E103" s="25"/>
      <c r="F103" s="25"/>
      <c r="G103" s="25"/>
      <c r="H103" s="25"/>
      <c r="I103" s="25"/>
      <c r="J103" s="25"/>
      <c r="K103" s="25"/>
      <c r="L103" s="25"/>
      <c r="M103" s="25"/>
      <c r="N103" s="25"/>
      <c r="O103" s="36"/>
      <c r="P103" s="37"/>
      <c r="Q103" s="25"/>
      <c r="R103" s="37"/>
      <c r="S103" s="25"/>
      <c r="T103" s="25"/>
      <c r="U103" s="38"/>
      <c r="V103" s="25"/>
      <c r="W103" s="25"/>
      <c r="X103" s="25"/>
      <c r="Y103" s="25"/>
    </row>
    <row r="104" spans="1:25">
      <c r="A104" s="25"/>
      <c r="B104" s="25"/>
      <c r="C104" s="25"/>
      <c r="D104" s="25"/>
      <c r="E104" s="25"/>
      <c r="F104" s="25"/>
      <c r="G104" s="25"/>
      <c r="H104" s="25"/>
      <c r="I104" s="25"/>
      <c r="J104" s="25"/>
      <c r="K104" s="25"/>
      <c r="L104" s="25"/>
      <c r="M104" s="25"/>
      <c r="N104" s="25"/>
      <c r="O104" s="36"/>
      <c r="P104" s="37"/>
      <c r="Q104" s="25"/>
      <c r="R104" s="37"/>
      <c r="S104" s="25"/>
      <c r="T104" s="25"/>
      <c r="U104" s="38"/>
      <c r="V104" s="25"/>
      <c r="W104" s="25"/>
      <c r="X104" s="25"/>
      <c r="Y104" s="25"/>
    </row>
    <row r="105" spans="1:25">
      <c r="A105" s="25"/>
      <c r="B105" s="25"/>
      <c r="C105" s="25"/>
      <c r="D105" s="25"/>
      <c r="E105" s="25"/>
      <c r="F105" s="25"/>
      <c r="G105" s="25"/>
      <c r="H105" s="25"/>
      <c r="I105" s="25"/>
      <c r="J105" s="25"/>
      <c r="K105" s="25"/>
      <c r="L105" s="25"/>
      <c r="M105" s="25"/>
      <c r="N105" s="25"/>
      <c r="O105" s="36"/>
      <c r="P105" s="37"/>
      <c r="Q105" s="25"/>
      <c r="R105" s="37"/>
      <c r="S105" s="25"/>
      <c r="T105" s="25"/>
      <c r="U105" s="38"/>
      <c r="V105" s="25"/>
      <c r="W105" s="25"/>
      <c r="X105" s="25"/>
      <c r="Y105" s="25"/>
    </row>
    <row r="106" spans="1:25">
      <c r="A106" s="25"/>
      <c r="B106" s="25"/>
      <c r="C106" s="25"/>
      <c r="D106" s="25"/>
      <c r="E106" s="25"/>
      <c r="F106" s="25"/>
      <c r="G106" s="25"/>
      <c r="H106" s="25"/>
      <c r="I106" s="25"/>
      <c r="J106" s="25"/>
      <c r="K106" s="25"/>
      <c r="L106" s="25"/>
      <c r="M106" s="25"/>
      <c r="N106" s="25"/>
      <c r="O106" s="36"/>
      <c r="P106" s="37"/>
      <c r="Q106" s="25"/>
      <c r="R106" s="37"/>
      <c r="S106" s="25"/>
      <c r="T106" s="25"/>
      <c r="U106" s="38"/>
      <c r="V106" s="25"/>
      <c r="W106" s="25"/>
      <c r="X106" s="25"/>
      <c r="Y106" s="25"/>
    </row>
    <row r="107" spans="1:25">
      <c r="A107" s="25"/>
      <c r="B107" s="25"/>
      <c r="C107" s="25"/>
      <c r="D107" s="25"/>
      <c r="E107" s="25"/>
      <c r="F107" s="25"/>
      <c r="G107" s="25"/>
      <c r="H107" s="25"/>
      <c r="I107" s="25"/>
      <c r="J107" s="25"/>
      <c r="K107" s="25"/>
      <c r="L107" s="25"/>
      <c r="M107" s="25"/>
      <c r="N107" s="25"/>
      <c r="O107" s="36"/>
      <c r="P107" s="37"/>
      <c r="Q107" s="25"/>
      <c r="R107" s="37"/>
      <c r="S107" s="25"/>
      <c r="T107" s="25"/>
      <c r="U107" s="38"/>
      <c r="V107" s="25"/>
      <c r="W107" s="25"/>
      <c r="X107" s="25"/>
      <c r="Y107" s="25"/>
    </row>
    <row r="108" spans="1:25">
      <c r="A108" s="25"/>
      <c r="B108" s="25"/>
      <c r="C108" s="25"/>
      <c r="D108" s="25"/>
      <c r="E108" s="25"/>
      <c r="F108" s="25"/>
      <c r="G108" s="25"/>
      <c r="H108" s="25"/>
      <c r="I108" s="25"/>
      <c r="J108" s="25"/>
      <c r="K108" s="25"/>
      <c r="L108" s="25"/>
      <c r="M108" s="25"/>
      <c r="N108" s="25"/>
      <c r="O108" s="36"/>
      <c r="P108" s="37"/>
      <c r="Q108" s="25"/>
      <c r="R108" s="37"/>
      <c r="S108" s="25"/>
      <c r="T108" s="25"/>
      <c r="U108" s="38"/>
      <c r="V108" s="25"/>
      <c r="W108" s="25"/>
      <c r="X108" s="25"/>
      <c r="Y108" s="25"/>
    </row>
    <row r="109" spans="1:25">
      <c r="A109" s="25"/>
      <c r="B109" s="25"/>
      <c r="C109" s="25"/>
      <c r="D109" s="25"/>
      <c r="E109" s="25"/>
      <c r="F109" s="25"/>
      <c r="G109" s="25"/>
      <c r="H109" s="25"/>
      <c r="I109" s="25"/>
      <c r="J109" s="25"/>
      <c r="K109" s="25"/>
      <c r="L109" s="25"/>
      <c r="M109" s="25"/>
      <c r="N109" s="25"/>
      <c r="O109" s="36"/>
      <c r="P109" s="37"/>
      <c r="Q109" s="25"/>
      <c r="R109" s="37"/>
      <c r="S109" s="25"/>
      <c r="T109" s="25"/>
      <c r="U109" s="38"/>
      <c r="V109" s="25"/>
      <c r="W109" s="25"/>
      <c r="X109" s="25"/>
      <c r="Y109" s="25"/>
    </row>
    <row r="110" spans="1:25">
      <c r="A110" s="25"/>
      <c r="B110" s="25"/>
      <c r="C110" s="25"/>
      <c r="D110" s="25"/>
      <c r="E110" s="25"/>
      <c r="F110" s="25"/>
      <c r="G110" s="25"/>
      <c r="H110" s="25"/>
      <c r="I110" s="25"/>
      <c r="J110" s="25"/>
      <c r="K110" s="25"/>
      <c r="L110" s="25"/>
      <c r="M110" s="25"/>
      <c r="N110" s="25"/>
      <c r="O110" s="36"/>
      <c r="P110" s="37"/>
      <c r="Q110" s="25"/>
      <c r="R110" s="37"/>
      <c r="S110" s="25"/>
      <c r="T110" s="25"/>
      <c r="U110" s="38"/>
      <c r="V110" s="25"/>
      <c r="W110" s="25"/>
      <c r="X110" s="25"/>
      <c r="Y110" s="25"/>
    </row>
    <row r="111" spans="1:25">
      <c r="A111" s="25"/>
      <c r="B111" s="25"/>
      <c r="C111" s="25"/>
      <c r="D111" s="25"/>
      <c r="E111" s="25"/>
      <c r="F111" s="25"/>
      <c r="G111" s="25"/>
      <c r="H111" s="25"/>
      <c r="I111" s="25"/>
      <c r="J111" s="25"/>
      <c r="K111" s="25"/>
      <c r="L111" s="25"/>
      <c r="M111" s="25"/>
      <c r="N111" s="25"/>
      <c r="O111" s="36"/>
      <c r="P111" s="37"/>
      <c r="Q111" s="25"/>
      <c r="R111" s="37"/>
      <c r="S111" s="25"/>
      <c r="T111" s="25"/>
      <c r="U111" s="38"/>
      <c r="V111" s="25"/>
      <c r="W111" s="25"/>
      <c r="X111" s="25"/>
      <c r="Y111" s="25"/>
    </row>
    <row r="112" spans="1:25">
      <c r="A112" s="25"/>
      <c r="B112" s="25"/>
      <c r="C112" s="25"/>
      <c r="D112" s="25"/>
      <c r="E112" s="25"/>
      <c r="F112" s="25"/>
      <c r="G112" s="25"/>
      <c r="H112" s="25"/>
      <c r="I112" s="25"/>
      <c r="J112" s="25"/>
      <c r="K112" s="25"/>
      <c r="L112" s="25"/>
      <c r="M112" s="25"/>
      <c r="N112" s="25"/>
      <c r="O112" s="36"/>
      <c r="P112" s="37"/>
      <c r="Q112" s="25"/>
      <c r="R112" s="37"/>
      <c r="S112" s="25"/>
      <c r="T112" s="25"/>
      <c r="U112" s="38"/>
      <c r="V112" s="25"/>
      <c r="W112" s="25"/>
      <c r="X112" s="25"/>
      <c r="Y112" s="25"/>
    </row>
    <row r="113" spans="1:25">
      <c r="A113" s="25"/>
      <c r="B113" s="25"/>
      <c r="C113" s="25"/>
      <c r="D113" s="25"/>
      <c r="E113" s="25"/>
      <c r="F113" s="25"/>
      <c r="G113" s="25"/>
      <c r="H113" s="25"/>
      <c r="I113" s="25"/>
      <c r="J113" s="25"/>
      <c r="K113" s="25"/>
      <c r="L113" s="25"/>
      <c r="M113" s="25"/>
      <c r="N113" s="25"/>
      <c r="O113" s="36"/>
      <c r="P113" s="37"/>
      <c r="Q113" s="25"/>
      <c r="R113" s="37"/>
      <c r="S113" s="25"/>
      <c r="T113" s="25"/>
      <c r="U113" s="38"/>
      <c r="V113" s="25"/>
      <c r="W113" s="25"/>
      <c r="X113" s="25"/>
      <c r="Y113" s="25"/>
    </row>
    <row r="114" spans="1:25">
      <c r="A114" s="25"/>
      <c r="B114" s="25"/>
      <c r="C114" s="25"/>
      <c r="D114" s="25"/>
      <c r="E114" s="25"/>
      <c r="F114" s="25"/>
      <c r="G114" s="25"/>
      <c r="H114" s="25"/>
      <c r="I114" s="25"/>
      <c r="J114" s="25"/>
      <c r="K114" s="25"/>
      <c r="L114" s="25"/>
      <c r="M114" s="25"/>
      <c r="N114" s="25"/>
      <c r="O114" s="36"/>
      <c r="P114" s="37"/>
      <c r="Q114" s="25"/>
      <c r="R114" s="37"/>
      <c r="S114" s="25"/>
      <c r="T114" s="25"/>
      <c r="U114" s="38"/>
      <c r="V114" s="25"/>
      <c r="W114" s="25"/>
      <c r="X114" s="25"/>
      <c r="Y114" s="25"/>
    </row>
    <row r="115" spans="1:25">
      <c r="A115" s="25"/>
      <c r="B115" s="25"/>
      <c r="C115" s="25"/>
      <c r="D115" s="25"/>
      <c r="E115" s="25"/>
      <c r="F115" s="25"/>
      <c r="G115" s="25"/>
      <c r="H115" s="25"/>
      <c r="I115" s="25"/>
      <c r="J115" s="25"/>
      <c r="K115" s="25"/>
      <c r="L115" s="25"/>
      <c r="M115" s="25"/>
      <c r="N115" s="25"/>
      <c r="O115" s="36"/>
      <c r="P115" s="37"/>
      <c r="Q115" s="25"/>
      <c r="R115" s="37"/>
      <c r="S115" s="25"/>
      <c r="T115" s="25"/>
      <c r="U115" s="38"/>
      <c r="V115" s="25"/>
      <c r="W115" s="25"/>
      <c r="X115" s="25"/>
      <c r="Y115" s="25"/>
    </row>
    <row r="116" spans="1:25">
      <c r="A116" s="25"/>
      <c r="B116" s="25"/>
      <c r="C116" s="25"/>
      <c r="D116" s="25"/>
      <c r="E116" s="25"/>
      <c r="F116" s="25"/>
      <c r="G116" s="25"/>
      <c r="H116" s="25"/>
      <c r="I116" s="25"/>
      <c r="J116" s="25"/>
      <c r="K116" s="25"/>
      <c r="L116" s="25"/>
      <c r="M116" s="25"/>
      <c r="N116" s="25"/>
      <c r="O116" s="36"/>
      <c r="P116" s="37"/>
      <c r="Q116" s="25"/>
      <c r="R116" s="37"/>
      <c r="S116" s="25"/>
      <c r="T116" s="25"/>
      <c r="U116" s="38"/>
      <c r="V116" s="25"/>
      <c r="W116" s="25"/>
      <c r="X116" s="25"/>
      <c r="Y116" s="25"/>
    </row>
    <row r="117" spans="1:25">
      <c r="A117" s="25"/>
      <c r="B117" s="25"/>
      <c r="C117" s="25"/>
      <c r="D117" s="25"/>
      <c r="E117" s="25"/>
      <c r="F117" s="25"/>
      <c r="G117" s="25"/>
      <c r="H117" s="25"/>
      <c r="I117" s="25"/>
      <c r="J117" s="25"/>
      <c r="K117" s="25"/>
      <c r="L117" s="25"/>
      <c r="M117" s="25"/>
      <c r="N117" s="25"/>
      <c r="O117" s="36"/>
      <c r="P117" s="37"/>
      <c r="Q117" s="25"/>
      <c r="R117" s="37"/>
      <c r="S117" s="25"/>
      <c r="T117" s="25"/>
      <c r="U117" s="38"/>
      <c r="V117" s="25"/>
      <c r="W117" s="25"/>
      <c r="X117" s="25"/>
      <c r="Y117" s="25"/>
    </row>
    <row r="118" spans="1:25">
      <c r="A118" s="25"/>
      <c r="B118" s="25"/>
      <c r="C118" s="25"/>
      <c r="D118" s="25"/>
      <c r="E118" s="25"/>
      <c r="F118" s="25"/>
      <c r="G118" s="25"/>
      <c r="H118" s="25"/>
      <c r="I118" s="25"/>
      <c r="J118" s="25"/>
      <c r="K118" s="25"/>
      <c r="L118" s="25"/>
      <c r="M118" s="25"/>
      <c r="N118" s="25"/>
      <c r="O118" s="36"/>
      <c r="P118" s="37"/>
      <c r="Q118" s="25"/>
      <c r="R118" s="37"/>
      <c r="S118" s="25"/>
      <c r="T118" s="25"/>
      <c r="U118" s="38"/>
      <c r="V118" s="25"/>
      <c r="W118" s="25"/>
      <c r="X118" s="25"/>
      <c r="Y118" s="25"/>
    </row>
    <row r="119" spans="1:25">
      <c r="A119" s="25"/>
      <c r="B119" s="25"/>
      <c r="C119" s="25"/>
      <c r="D119" s="25"/>
      <c r="E119" s="25"/>
      <c r="F119" s="25"/>
      <c r="G119" s="25"/>
      <c r="H119" s="25"/>
      <c r="I119" s="25"/>
      <c r="J119" s="25"/>
      <c r="K119" s="25"/>
      <c r="L119" s="25"/>
      <c r="M119" s="25"/>
      <c r="N119" s="25"/>
      <c r="O119" s="36"/>
      <c r="P119" s="37"/>
      <c r="Q119" s="25"/>
      <c r="R119" s="37"/>
      <c r="S119" s="25"/>
      <c r="T119" s="25"/>
      <c r="U119" s="38"/>
      <c r="V119" s="25"/>
      <c r="W119" s="25"/>
      <c r="X119" s="25"/>
      <c r="Y119" s="25"/>
    </row>
    <row r="120" spans="1:25">
      <c r="A120" s="25"/>
      <c r="B120" s="25"/>
      <c r="C120" s="25"/>
      <c r="D120" s="25"/>
      <c r="E120" s="25"/>
      <c r="F120" s="25"/>
      <c r="G120" s="25"/>
      <c r="H120" s="25"/>
      <c r="I120" s="25"/>
      <c r="J120" s="25"/>
      <c r="K120" s="25"/>
      <c r="L120" s="25"/>
      <c r="M120" s="25"/>
      <c r="N120" s="25"/>
      <c r="O120" s="36"/>
      <c r="P120" s="37"/>
      <c r="Q120" s="25"/>
      <c r="R120" s="37"/>
      <c r="S120" s="25"/>
      <c r="T120" s="25"/>
      <c r="U120" s="38"/>
      <c r="V120" s="25"/>
      <c r="W120" s="25"/>
      <c r="X120" s="25"/>
      <c r="Y120" s="25"/>
    </row>
    <row r="121" spans="1:25">
      <c r="A121" s="25"/>
      <c r="B121" s="25"/>
      <c r="C121" s="25"/>
      <c r="D121" s="25"/>
      <c r="E121" s="25"/>
      <c r="F121" s="25"/>
      <c r="G121" s="25"/>
      <c r="H121" s="25"/>
      <c r="I121" s="25"/>
      <c r="J121" s="25"/>
      <c r="K121" s="25"/>
      <c r="L121" s="25"/>
      <c r="M121" s="25"/>
      <c r="N121" s="25"/>
      <c r="O121" s="36"/>
      <c r="P121" s="37"/>
      <c r="Q121" s="25"/>
      <c r="R121" s="37"/>
      <c r="S121" s="25"/>
      <c r="T121" s="25"/>
      <c r="U121" s="38"/>
      <c r="V121" s="25"/>
      <c r="W121" s="25"/>
      <c r="X121" s="25"/>
      <c r="Y121" s="25"/>
    </row>
    <row r="122" spans="1:25">
      <c r="A122" s="25"/>
      <c r="B122" s="25"/>
      <c r="C122" s="25"/>
      <c r="D122" s="25"/>
      <c r="E122" s="25"/>
      <c r="F122" s="25"/>
      <c r="G122" s="25"/>
      <c r="H122" s="25"/>
      <c r="I122" s="25"/>
      <c r="J122" s="25"/>
      <c r="K122" s="25"/>
      <c r="L122" s="25"/>
      <c r="M122" s="25"/>
      <c r="N122" s="25"/>
      <c r="O122" s="36"/>
      <c r="P122" s="37"/>
      <c r="Q122" s="25"/>
      <c r="R122" s="37"/>
      <c r="S122" s="25"/>
      <c r="T122" s="25"/>
      <c r="U122" s="38"/>
      <c r="V122" s="25"/>
      <c r="W122" s="25"/>
      <c r="X122" s="25"/>
      <c r="Y122" s="25"/>
    </row>
    <row r="123" spans="1:25">
      <c r="A123" s="25"/>
      <c r="B123" s="25"/>
      <c r="C123" s="25"/>
      <c r="D123" s="25"/>
      <c r="E123" s="25"/>
      <c r="F123" s="25"/>
      <c r="G123" s="25"/>
      <c r="H123" s="25"/>
      <c r="I123" s="25"/>
      <c r="J123" s="25"/>
      <c r="K123" s="25"/>
      <c r="L123" s="25"/>
      <c r="M123" s="25"/>
      <c r="N123" s="25"/>
      <c r="O123" s="36"/>
      <c r="P123" s="37"/>
      <c r="Q123" s="25"/>
      <c r="R123" s="37"/>
      <c r="S123" s="25"/>
      <c r="T123" s="25"/>
      <c r="U123" s="38"/>
      <c r="V123" s="25"/>
      <c r="W123" s="25"/>
      <c r="X123" s="25"/>
      <c r="Y123" s="25"/>
    </row>
    <row r="124" spans="1:25">
      <c r="A124" s="25"/>
      <c r="B124" s="25"/>
      <c r="C124" s="25"/>
      <c r="D124" s="25"/>
      <c r="E124" s="25"/>
      <c r="F124" s="25"/>
      <c r="G124" s="25"/>
      <c r="H124" s="25"/>
      <c r="I124" s="25"/>
      <c r="J124" s="25"/>
      <c r="K124" s="25"/>
      <c r="L124" s="25"/>
      <c r="M124" s="25"/>
      <c r="N124" s="25"/>
      <c r="O124" s="36"/>
      <c r="P124" s="37"/>
      <c r="Q124" s="25"/>
      <c r="R124" s="37"/>
      <c r="S124" s="25"/>
      <c r="T124" s="25"/>
      <c r="U124" s="38"/>
      <c r="V124" s="25"/>
      <c r="W124" s="25"/>
      <c r="X124" s="25"/>
      <c r="Y124" s="25"/>
    </row>
    <row r="125" spans="1:25">
      <c r="A125" s="25"/>
      <c r="B125" s="25"/>
      <c r="C125" s="25"/>
      <c r="D125" s="25"/>
      <c r="E125" s="25"/>
      <c r="F125" s="25"/>
      <c r="G125" s="25"/>
      <c r="H125" s="25"/>
      <c r="I125" s="25"/>
      <c r="J125" s="25"/>
      <c r="K125" s="25"/>
      <c r="L125" s="25"/>
      <c r="M125" s="25"/>
      <c r="N125" s="25"/>
      <c r="O125" s="36"/>
      <c r="P125" s="37"/>
      <c r="Q125" s="25"/>
      <c r="R125" s="37"/>
      <c r="S125" s="25"/>
      <c r="T125" s="25"/>
      <c r="U125" s="38"/>
      <c r="V125" s="25"/>
      <c r="W125" s="25"/>
      <c r="X125" s="25"/>
      <c r="Y125" s="25"/>
    </row>
    <row r="126" spans="1:25">
      <c r="A126" s="25"/>
      <c r="B126" s="25"/>
      <c r="C126" s="25"/>
      <c r="D126" s="25"/>
      <c r="E126" s="25"/>
      <c r="F126" s="25"/>
      <c r="G126" s="25"/>
      <c r="H126" s="25"/>
      <c r="I126" s="25"/>
      <c r="J126" s="25"/>
      <c r="K126" s="25"/>
      <c r="L126" s="25"/>
      <c r="M126" s="25"/>
      <c r="N126" s="25"/>
      <c r="O126" s="36"/>
      <c r="P126" s="37"/>
      <c r="Q126" s="25"/>
      <c r="R126" s="37"/>
      <c r="S126" s="25"/>
      <c r="T126" s="25"/>
      <c r="U126" s="38"/>
      <c r="V126" s="25"/>
      <c r="W126" s="25"/>
      <c r="X126" s="25"/>
      <c r="Y126" s="25"/>
    </row>
    <row r="127" spans="1:25">
      <c r="A127" s="25"/>
      <c r="B127" s="25"/>
      <c r="C127" s="25"/>
      <c r="D127" s="25"/>
      <c r="E127" s="25"/>
      <c r="F127" s="25"/>
      <c r="G127" s="25"/>
      <c r="H127" s="25"/>
      <c r="I127" s="25"/>
      <c r="J127" s="25"/>
      <c r="K127" s="25"/>
      <c r="L127" s="25"/>
      <c r="M127" s="25"/>
      <c r="N127" s="25"/>
      <c r="O127" s="36"/>
      <c r="P127" s="37"/>
      <c r="Q127" s="25"/>
      <c r="R127" s="37"/>
      <c r="S127" s="25"/>
      <c r="T127" s="25"/>
      <c r="U127" s="38"/>
      <c r="V127" s="25"/>
      <c r="W127" s="25"/>
      <c r="X127" s="25"/>
      <c r="Y127" s="25"/>
    </row>
    <row r="128" spans="1:25">
      <c r="A128" s="25"/>
      <c r="B128" s="25"/>
      <c r="C128" s="25"/>
      <c r="D128" s="25"/>
      <c r="E128" s="25"/>
      <c r="F128" s="25"/>
      <c r="G128" s="25"/>
      <c r="H128" s="25"/>
      <c r="I128" s="25"/>
      <c r="J128" s="25"/>
      <c r="K128" s="25"/>
      <c r="L128" s="25"/>
      <c r="M128" s="25"/>
      <c r="N128" s="25"/>
      <c r="O128" s="36"/>
      <c r="P128" s="37"/>
      <c r="Q128" s="25"/>
      <c r="R128" s="37"/>
      <c r="S128" s="25"/>
      <c r="T128" s="25"/>
      <c r="U128" s="38"/>
      <c r="V128" s="25"/>
      <c r="W128" s="25"/>
      <c r="X128" s="25"/>
      <c r="Y128" s="25"/>
    </row>
    <row r="129" spans="1:25">
      <c r="A129" s="25"/>
      <c r="B129" s="25"/>
      <c r="C129" s="25"/>
      <c r="D129" s="25"/>
      <c r="E129" s="25"/>
      <c r="F129" s="25"/>
      <c r="G129" s="25"/>
      <c r="H129" s="25"/>
      <c r="I129" s="25"/>
      <c r="J129" s="25"/>
      <c r="K129" s="25"/>
      <c r="L129" s="25"/>
      <c r="M129" s="25"/>
      <c r="N129" s="25"/>
      <c r="O129" s="36"/>
      <c r="P129" s="37"/>
      <c r="Q129" s="25"/>
      <c r="R129" s="37"/>
      <c r="S129" s="25"/>
      <c r="T129" s="25"/>
      <c r="U129" s="38"/>
      <c r="V129" s="25"/>
      <c r="W129" s="25"/>
      <c r="X129" s="25"/>
      <c r="Y129" s="25"/>
    </row>
    <row r="130" spans="1:25">
      <c r="A130" s="25"/>
      <c r="B130" s="25"/>
      <c r="C130" s="25"/>
      <c r="D130" s="25"/>
      <c r="E130" s="25"/>
      <c r="F130" s="25"/>
      <c r="G130" s="25"/>
      <c r="H130" s="25"/>
      <c r="I130" s="25"/>
      <c r="J130" s="25"/>
      <c r="K130" s="25"/>
      <c r="L130" s="25"/>
      <c r="M130" s="25"/>
      <c r="N130" s="25"/>
      <c r="O130" s="36"/>
      <c r="P130" s="37"/>
      <c r="Q130" s="25"/>
      <c r="R130" s="37"/>
      <c r="S130" s="25"/>
      <c r="T130" s="25"/>
      <c r="U130" s="38"/>
      <c r="V130" s="25"/>
      <c r="W130" s="25"/>
      <c r="X130" s="25"/>
      <c r="Y130" s="25"/>
    </row>
    <row r="131" spans="1:25">
      <c r="A131" s="25"/>
      <c r="B131" s="25"/>
      <c r="C131" s="25"/>
      <c r="D131" s="25"/>
      <c r="E131" s="25"/>
      <c r="F131" s="25"/>
      <c r="G131" s="25"/>
      <c r="H131" s="25"/>
      <c r="I131" s="25"/>
      <c r="J131" s="25"/>
      <c r="K131" s="25"/>
      <c r="L131" s="25"/>
      <c r="M131" s="25"/>
      <c r="N131" s="25"/>
      <c r="O131" s="36"/>
      <c r="P131" s="37"/>
      <c r="Q131" s="25"/>
      <c r="R131" s="37"/>
      <c r="S131" s="25"/>
      <c r="T131" s="25"/>
      <c r="U131" s="38"/>
      <c r="V131" s="25"/>
      <c r="W131" s="25"/>
      <c r="X131" s="25"/>
      <c r="Y131" s="25"/>
    </row>
    <row r="132" spans="1:25">
      <c r="A132" s="25"/>
      <c r="B132" s="25"/>
      <c r="C132" s="25"/>
      <c r="D132" s="25"/>
      <c r="E132" s="25"/>
      <c r="F132" s="25"/>
      <c r="G132" s="25"/>
      <c r="H132" s="25"/>
      <c r="I132" s="25"/>
      <c r="J132" s="25"/>
      <c r="K132" s="25"/>
      <c r="L132" s="25"/>
      <c r="M132" s="25"/>
      <c r="N132" s="25"/>
      <c r="O132" s="36"/>
      <c r="P132" s="37"/>
      <c r="Q132" s="25"/>
      <c r="R132" s="37"/>
      <c r="S132" s="25"/>
      <c r="T132" s="25"/>
      <c r="U132" s="38"/>
      <c r="V132" s="25"/>
      <c r="W132" s="25"/>
      <c r="X132" s="25"/>
      <c r="Y132" s="25"/>
    </row>
    <row r="133" spans="1:25">
      <c r="A133" s="25"/>
      <c r="B133" s="25"/>
      <c r="C133" s="25"/>
      <c r="D133" s="25"/>
      <c r="E133" s="25"/>
      <c r="F133" s="25"/>
      <c r="G133" s="25"/>
      <c r="H133" s="25"/>
      <c r="I133" s="25"/>
      <c r="J133" s="25"/>
      <c r="K133" s="25"/>
      <c r="L133" s="25"/>
      <c r="M133" s="25"/>
      <c r="N133" s="25"/>
      <c r="O133" s="36"/>
      <c r="P133" s="37"/>
      <c r="Q133" s="25"/>
      <c r="R133" s="37"/>
      <c r="S133" s="25"/>
      <c r="T133" s="25"/>
      <c r="U133" s="38"/>
      <c r="V133" s="25"/>
      <c r="W133" s="25"/>
      <c r="X133" s="25"/>
      <c r="Y133" s="25"/>
    </row>
    <row r="134" spans="1:25">
      <c r="A134" s="25"/>
      <c r="B134" s="25"/>
      <c r="C134" s="25"/>
      <c r="D134" s="25"/>
      <c r="E134" s="25"/>
      <c r="F134" s="25"/>
      <c r="G134" s="25"/>
      <c r="H134" s="25"/>
      <c r="I134" s="25"/>
      <c r="J134" s="25"/>
      <c r="K134" s="25"/>
      <c r="L134" s="25"/>
      <c r="M134" s="25"/>
      <c r="N134" s="25"/>
      <c r="O134" s="36"/>
      <c r="P134" s="37"/>
      <c r="Q134" s="25"/>
      <c r="R134" s="37"/>
      <c r="S134" s="25"/>
      <c r="T134" s="25"/>
      <c r="U134" s="38"/>
      <c r="V134" s="25"/>
      <c r="W134" s="25"/>
      <c r="X134" s="25"/>
      <c r="Y134" s="25"/>
    </row>
    <row r="135" spans="1:25">
      <c r="A135" s="25"/>
      <c r="B135" s="25"/>
      <c r="C135" s="25"/>
      <c r="D135" s="25"/>
      <c r="E135" s="25"/>
      <c r="F135" s="25"/>
      <c r="G135" s="25"/>
      <c r="H135" s="25"/>
      <c r="I135" s="25"/>
      <c r="J135" s="25"/>
      <c r="K135" s="25"/>
      <c r="L135" s="25"/>
      <c r="M135" s="25"/>
      <c r="N135" s="25"/>
      <c r="O135" s="36"/>
      <c r="P135" s="37"/>
      <c r="Q135" s="25"/>
      <c r="R135" s="37"/>
      <c r="S135" s="25"/>
      <c r="T135" s="25"/>
      <c r="U135" s="38"/>
      <c r="V135" s="25"/>
      <c r="W135" s="25"/>
      <c r="X135" s="25"/>
      <c r="Y135" s="25"/>
    </row>
    <row r="136" spans="1:25">
      <c r="A136" s="25"/>
      <c r="B136" s="25"/>
      <c r="C136" s="25"/>
      <c r="D136" s="25"/>
      <c r="E136" s="25"/>
      <c r="F136" s="25"/>
      <c r="G136" s="25"/>
      <c r="H136" s="25"/>
      <c r="I136" s="25"/>
      <c r="J136" s="25"/>
      <c r="K136" s="25"/>
      <c r="L136" s="25"/>
      <c r="M136" s="25"/>
      <c r="N136" s="25"/>
      <c r="O136" s="36"/>
      <c r="P136" s="37"/>
      <c r="Q136" s="25"/>
      <c r="R136" s="37"/>
      <c r="S136" s="25"/>
      <c r="T136" s="25"/>
      <c r="U136" s="38"/>
      <c r="V136" s="25"/>
      <c r="W136" s="25"/>
      <c r="X136" s="25"/>
      <c r="Y136" s="25"/>
    </row>
    <row r="137" spans="1:25">
      <c r="A137" s="25"/>
      <c r="B137" s="25"/>
      <c r="C137" s="25"/>
      <c r="D137" s="25"/>
      <c r="E137" s="25"/>
      <c r="F137" s="25"/>
      <c r="G137" s="25"/>
      <c r="H137" s="25"/>
      <c r="I137" s="25"/>
      <c r="J137" s="25"/>
      <c r="K137" s="25"/>
      <c r="L137" s="25"/>
      <c r="M137" s="25"/>
      <c r="N137" s="25"/>
      <c r="O137" s="36"/>
      <c r="P137" s="37"/>
      <c r="Q137" s="25"/>
      <c r="R137" s="37"/>
      <c r="S137" s="25"/>
      <c r="T137" s="25"/>
      <c r="U137" s="38"/>
      <c r="V137" s="25"/>
      <c r="W137" s="25"/>
      <c r="X137" s="25"/>
      <c r="Y137" s="25"/>
    </row>
    <row r="138" spans="1:25">
      <c r="A138" s="25"/>
      <c r="B138" s="25"/>
      <c r="C138" s="25"/>
      <c r="D138" s="25"/>
      <c r="E138" s="25"/>
      <c r="F138" s="25"/>
      <c r="G138" s="25"/>
      <c r="H138" s="25"/>
      <c r="I138" s="25"/>
      <c r="J138" s="25"/>
      <c r="K138" s="25"/>
      <c r="L138" s="25"/>
      <c r="M138" s="25"/>
      <c r="N138" s="25"/>
      <c r="O138" s="36"/>
      <c r="P138" s="37"/>
      <c r="Q138" s="25"/>
      <c r="R138" s="37"/>
      <c r="S138" s="25"/>
      <c r="T138" s="25"/>
      <c r="U138" s="38"/>
      <c r="V138" s="25"/>
      <c r="W138" s="25"/>
      <c r="X138" s="25"/>
      <c r="Y138" s="25"/>
    </row>
    <row r="139" spans="1:25">
      <c r="A139" s="25"/>
      <c r="B139" s="25"/>
      <c r="C139" s="25"/>
      <c r="D139" s="25"/>
      <c r="E139" s="25"/>
      <c r="F139" s="25"/>
      <c r="G139" s="25"/>
      <c r="H139" s="25"/>
      <c r="I139" s="25"/>
      <c r="J139" s="25"/>
      <c r="K139" s="25"/>
      <c r="L139" s="25"/>
      <c r="M139" s="25"/>
      <c r="N139" s="25"/>
      <c r="O139" s="36"/>
      <c r="P139" s="37"/>
      <c r="Q139" s="25"/>
      <c r="R139" s="37"/>
      <c r="S139" s="25"/>
      <c r="T139" s="25"/>
      <c r="U139" s="38"/>
      <c r="V139" s="25"/>
      <c r="W139" s="25"/>
      <c r="X139" s="25"/>
      <c r="Y139" s="25"/>
    </row>
    <row r="140" spans="1:25">
      <c r="A140" s="25"/>
      <c r="B140" s="25"/>
      <c r="C140" s="25"/>
      <c r="D140" s="25"/>
      <c r="E140" s="25"/>
      <c r="F140" s="25"/>
      <c r="G140" s="25"/>
      <c r="H140" s="25"/>
      <c r="I140" s="25"/>
      <c r="J140" s="25"/>
      <c r="K140" s="25"/>
      <c r="L140" s="25"/>
      <c r="M140" s="25"/>
      <c r="N140" s="25"/>
      <c r="O140" s="36"/>
      <c r="P140" s="37"/>
      <c r="Q140" s="25"/>
      <c r="R140" s="37"/>
      <c r="S140" s="25"/>
      <c r="T140" s="25"/>
      <c r="U140" s="38"/>
      <c r="V140" s="25"/>
      <c r="W140" s="25"/>
      <c r="X140" s="25"/>
      <c r="Y140" s="25"/>
    </row>
    <row r="141" spans="1:25">
      <c r="A141" s="25"/>
      <c r="B141" s="25"/>
      <c r="C141" s="25"/>
      <c r="D141" s="25"/>
      <c r="E141" s="25"/>
      <c r="F141" s="25"/>
      <c r="G141" s="25"/>
      <c r="H141" s="25"/>
      <c r="I141" s="25"/>
      <c r="J141" s="25"/>
      <c r="K141" s="25"/>
      <c r="L141" s="25"/>
      <c r="M141" s="25"/>
      <c r="N141" s="25"/>
      <c r="O141" s="36"/>
      <c r="P141" s="37"/>
      <c r="Q141" s="25"/>
      <c r="R141" s="37"/>
      <c r="S141" s="25"/>
      <c r="T141" s="25"/>
      <c r="U141" s="38"/>
      <c r="V141" s="25"/>
      <c r="W141" s="25"/>
      <c r="X141" s="25"/>
      <c r="Y141" s="25"/>
    </row>
    <row r="142" spans="1:25">
      <c r="A142" s="25"/>
      <c r="B142" s="25"/>
      <c r="C142" s="25"/>
      <c r="D142" s="25"/>
      <c r="E142" s="25"/>
      <c r="F142" s="25"/>
      <c r="G142" s="25"/>
      <c r="H142" s="25"/>
      <c r="I142" s="25"/>
      <c r="J142" s="25"/>
      <c r="K142" s="25"/>
      <c r="L142" s="25"/>
      <c r="M142" s="25"/>
      <c r="N142" s="25"/>
      <c r="O142" s="36"/>
      <c r="P142" s="37"/>
      <c r="Q142" s="25"/>
      <c r="R142" s="37"/>
      <c r="S142" s="25"/>
      <c r="T142" s="25"/>
      <c r="U142" s="38"/>
      <c r="V142" s="25"/>
      <c r="W142" s="25"/>
      <c r="X142" s="25"/>
      <c r="Y142" s="25"/>
    </row>
    <row r="143" spans="1:25">
      <c r="A143" s="25"/>
      <c r="B143" s="25"/>
      <c r="C143" s="25"/>
      <c r="D143" s="25"/>
      <c r="E143" s="25"/>
      <c r="F143" s="25"/>
      <c r="G143" s="25"/>
      <c r="H143" s="25"/>
      <c r="I143" s="25"/>
      <c r="J143" s="25"/>
      <c r="K143" s="25"/>
      <c r="L143" s="25"/>
      <c r="M143" s="25"/>
      <c r="N143" s="25"/>
      <c r="O143" s="36"/>
      <c r="P143" s="37"/>
      <c r="Q143" s="25"/>
      <c r="R143" s="37"/>
      <c r="S143" s="25"/>
      <c r="T143" s="25"/>
      <c r="U143" s="38"/>
      <c r="V143" s="25"/>
      <c r="W143" s="25"/>
      <c r="X143" s="25"/>
      <c r="Y143" s="25"/>
    </row>
    <row r="144" spans="1:25">
      <c r="A144" s="25"/>
      <c r="B144" s="25"/>
      <c r="C144" s="25"/>
      <c r="D144" s="25"/>
      <c r="E144" s="25"/>
      <c r="F144" s="25"/>
      <c r="G144" s="25"/>
      <c r="H144" s="25"/>
      <c r="I144" s="25"/>
      <c r="J144" s="25"/>
      <c r="K144" s="25"/>
      <c r="L144" s="25"/>
      <c r="M144" s="25"/>
      <c r="N144" s="25"/>
      <c r="O144" s="36"/>
      <c r="P144" s="37"/>
      <c r="Q144" s="25"/>
      <c r="R144" s="37"/>
      <c r="S144" s="25"/>
      <c r="T144" s="25"/>
      <c r="U144" s="38"/>
      <c r="V144" s="25"/>
      <c r="W144" s="25"/>
      <c r="X144" s="25"/>
      <c r="Y144" s="25"/>
    </row>
    <row r="145" spans="1:25">
      <c r="A145" s="25"/>
      <c r="B145" s="25"/>
      <c r="C145" s="25"/>
      <c r="D145" s="25"/>
      <c r="E145" s="25"/>
      <c r="F145" s="25"/>
      <c r="G145" s="25"/>
      <c r="H145" s="25"/>
      <c r="I145" s="25"/>
      <c r="J145" s="25"/>
      <c r="K145" s="25"/>
      <c r="L145" s="25"/>
      <c r="M145" s="25"/>
      <c r="N145" s="25"/>
      <c r="O145" s="36"/>
      <c r="P145" s="37"/>
      <c r="Q145" s="25"/>
      <c r="R145" s="37"/>
      <c r="S145" s="25"/>
      <c r="T145" s="25"/>
      <c r="U145" s="38"/>
      <c r="V145" s="25"/>
      <c r="W145" s="25"/>
      <c r="X145" s="25"/>
      <c r="Y145" s="25"/>
    </row>
    <row r="146" spans="1:25">
      <c r="A146" s="25"/>
      <c r="B146" s="25"/>
      <c r="C146" s="25"/>
      <c r="D146" s="25"/>
      <c r="E146" s="25"/>
      <c r="F146" s="25"/>
      <c r="G146" s="25"/>
      <c r="H146" s="25"/>
      <c r="I146" s="25"/>
      <c r="J146" s="25"/>
      <c r="K146" s="25"/>
      <c r="L146" s="25"/>
      <c r="M146" s="25"/>
      <c r="N146" s="25"/>
      <c r="O146" s="36"/>
      <c r="P146" s="37"/>
      <c r="Q146" s="25"/>
      <c r="R146" s="37"/>
      <c r="S146" s="25"/>
      <c r="T146" s="25"/>
      <c r="U146" s="38"/>
      <c r="V146" s="25"/>
      <c r="W146" s="25"/>
      <c r="X146" s="25"/>
      <c r="Y146" s="25"/>
    </row>
    <row r="147" spans="1:25">
      <c r="A147" s="25"/>
      <c r="B147" s="25"/>
      <c r="C147" s="25"/>
      <c r="D147" s="25"/>
      <c r="E147" s="25"/>
      <c r="F147" s="25"/>
      <c r="G147" s="25"/>
      <c r="H147" s="25"/>
      <c r="I147" s="25"/>
      <c r="J147" s="25"/>
      <c r="K147" s="25"/>
      <c r="L147" s="25"/>
      <c r="M147" s="25"/>
      <c r="N147" s="25"/>
      <c r="O147" s="36"/>
      <c r="P147" s="37"/>
      <c r="Q147" s="25"/>
      <c r="R147" s="37"/>
      <c r="S147" s="25"/>
      <c r="T147" s="25"/>
      <c r="U147" s="38"/>
      <c r="V147" s="25"/>
      <c r="W147" s="25"/>
      <c r="X147" s="25"/>
      <c r="Y147" s="25"/>
    </row>
    <row r="148" spans="1:25">
      <c r="A148" s="25"/>
      <c r="B148" s="25"/>
      <c r="C148" s="25"/>
      <c r="D148" s="25"/>
      <c r="E148" s="25"/>
      <c r="F148" s="25"/>
      <c r="G148" s="25"/>
      <c r="H148" s="25"/>
      <c r="I148" s="25"/>
      <c r="J148" s="25"/>
      <c r="K148" s="25"/>
      <c r="L148" s="25"/>
      <c r="M148" s="25"/>
      <c r="N148" s="25"/>
      <c r="O148" s="36"/>
      <c r="P148" s="37"/>
      <c r="Q148" s="25"/>
      <c r="R148" s="37"/>
      <c r="S148" s="25"/>
      <c r="T148" s="25"/>
      <c r="U148" s="38"/>
      <c r="V148" s="25"/>
      <c r="W148" s="25"/>
      <c r="X148" s="25"/>
      <c r="Y148" s="25"/>
    </row>
    <row r="149" spans="1:25">
      <c r="A149" s="25"/>
      <c r="B149" s="25"/>
      <c r="C149" s="25"/>
      <c r="D149" s="25"/>
      <c r="E149" s="25"/>
      <c r="F149" s="25"/>
      <c r="G149" s="25"/>
      <c r="H149" s="25"/>
      <c r="I149" s="25"/>
      <c r="J149" s="25"/>
      <c r="K149" s="25"/>
      <c r="L149" s="25"/>
      <c r="M149" s="25"/>
      <c r="N149" s="25"/>
      <c r="O149" s="36"/>
      <c r="P149" s="37"/>
      <c r="Q149" s="25"/>
      <c r="R149" s="37"/>
      <c r="S149" s="25"/>
      <c r="T149" s="25"/>
      <c r="U149" s="38"/>
      <c r="V149" s="25"/>
      <c r="W149" s="25"/>
      <c r="X149" s="25"/>
      <c r="Y149" s="25"/>
    </row>
    <row r="150" spans="1:25">
      <c r="A150" s="25"/>
      <c r="B150" s="25"/>
      <c r="C150" s="25"/>
      <c r="D150" s="25"/>
      <c r="E150" s="25"/>
      <c r="F150" s="25"/>
      <c r="G150" s="25"/>
      <c r="H150" s="25"/>
      <c r="I150" s="25"/>
      <c r="J150" s="25"/>
      <c r="K150" s="25"/>
      <c r="L150" s="25"/>
      <c r="M150" s="25"/>
      <c r="N150" s="25"/>
      <c r="O150" s="36"/>
      <c r="P150" s="37"/>
      <c r="Q150" s="25"/>
      <c r="R150" s="37"/>
      <c r="S150" s="25"/>
      <c r="T150" s="25"/>
      <c r="U150" s="38"/>
      <c r="V150" s="25"/>
      <c r="W150" s="25"/>
      <c r="X150" s="25"/>
      <c r="Y150" s="25"/>
    </row>
    <row r="151" spans="1:25">
      <c r="A151" s="25"/>
      <c r="B151" s="25"/>
      <c r="C151" s="25"/>
      <c r="D151" s="25"/>
      <c r="E151" s="25"/>
      <c r="F151" s="25"/>
      <c r="G151" s="25"/>
      <c r="H151" s="25"/>
      <c r="I151" s="25"/>
      <c r="J151" s="25"/>
      <c r="K151" s="25"/>
      <c r="L151" s="25"/>
      <c r="M151" s="25"/>
      <c r="N151" s="25"/>
      <c r="O151" s="36"/>
      <c r="P151" s="37"/>
      <c r="Q151" s="25"/>
      <c r="R151" s="37"/>
      <c r="S151" s="25"/>
      <c r="T151" s="25"/>
      <c r="U151" s="38"/>
      <c r="V151" s="25"/>
      <c r="W151" s="25"/>
      <c r="X151" s="25"/>
      <c r="Y151" s="25"/>
    </row>
    <row r="152" spans="1:25">
      <c r="A152" s="25"/>
      <c r="B152" s="25"/>
      <c r="C152" s="25"/>
      <c r="D152" s="25"/>
      <c r="E152" s="25"/>
      <c r="F152" s="25"/>
      <c r="G152" s="25"/>
      <c r="H152" s="25"/>
      <c r="I152" s="25"/>
      <c r="J152" s="25"/>
      <c r="K152" s="25"/>
      <c r="L152" s="25"/>
      <c r="M152" s="25"/>
      <c r="N152" s="25"/>
      <c r="O152" s="36"/>
      <c r="P152" s="37"/>
      <c r="Q152" s="25"/>
      <c r="R152" s="37"/>
      <c r="S152" s="25"/>
      <c r="T152" s="25"/>
      <c r="U152" s="38"/>
      <c r="V152" s="25"/>
      <c r="W152" s="25"/>
      <c r="X152" s="25"/>
      <c r="Y152" s="25"/>
    </row>
    <row r="153" spans="1:25">
      <c r="A153" s="25"/>
      <c r="B153" s="25"/>
      <c r="C153" s="25"/>
      <c r="D153" s="25"/>
      <c r="E153" s="25"/>
      <c r="F153" s="25"/>
      <c r="G153" s="25"/>
      <c r="H153" s="25"/>
      <c r="I153" s="25"/>
      <c r="J153" s="25"/>
      <c r="K153" s="25"/>
      <c r="L153" s="25"/>
      <c r="M153" s="25"/>
      <c r="N153" s="25"/>
      <c r="O153" s="36"/>
      <c r="P153" s="37"/>
      <c r="Q153" s="25"/>
      <c r="R153" s="37"/>
      <c r="S153" s="25"/>
      <c r="T153" s="25"/>
      <c r="U153" s="38"/>
      <c r="V153" s="25"/>
      <c r="W153" s="25"/>
      <c r="X153" s="25"/>
      <c r="Y153" s="25"/>
    </row>
    <row r="154" spans="1:25">
      <c r="A154" s="25"/>
      <c r="B154" s="25"/>
      <c r="C154" s="25"/>
      <c r="D154" s="25"/>
      <c r="E154" s="25"/>
      <c r="F154" s="25"/>
      <c r="G154" s="25"/>
      <c r="H154" s="25"/>
      <c r="I154" s="25"/>
      <c r="J154" s="25"/>
      <c r="K154" s="25"/>
      <c r="L154" s="25"/>
      <c r="M154" s="25"/>
      <c r="N154" s="25"/>
      <c r="O154" s="36"/>
      <c r="P154" s="37"/>
      <c r="Q154" s="25"/>
      <c r="R154" s="37"/>
      <c r="S154" s="25"/>
      <c r="T154" s="25"/>
      <c r="U154" s="38"/>
      <c r="V154" s="25"/>
      <c r="W154" s="25"/>
      <c r="X154" s="25"/>
      <c r="Y154" s="25"/>
    </row>
  </sheetData>
  <mergeCells count="29">
    <mergeCell ref="A1:P1"/>
    <mergeCell ref="A2:AA2"/>
    <mergeCell ref="A3:AA3"/>
    <mergeCell ref="C4:F4"/>
    <mergeCell ref="G4:I4"/>
    <mergeCell ref="J4:N4"/>
    <mergeCell ref="U4:Y4"/>
    <mergeCell ref="A4:A7"/>
    <mergeCell ref="B4:B7"/>
    <mergeCell ref="C5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5:N7"/>
    <mergeCell ref="U5:U7"/>
    <mergeCell ref="V5:V7"/>
    <mergeCell ref="W5:W7"/>
    <mergeCell ref="X5:X7"/>
    <mergeCell ref="Y5:Y7"/>
    <mergeCell ref="Z5:Z7"/>
    <mergeCell ref="AA4:AA7"/>
    <mergeCell ref="O4:T7"/>
  </mergeCells>
  <printOptions horizontalCentered="true"/>
  <pageMargins left="0.314583333333333" right="0.314583333333333" top="0.904861111111111" bottom="0.66875" header="0.5" footer="0.5"/>
  <pageSetup paperSize="8" scale="83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提前下达2025年中央农业相关转移支付资金预算指标分配表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syr</cp:lastModifiedBy>
  <dcterms:created xsi:type="dcterms:W3CDTF">2024-12-02T17:32:00Z</dcterms:created>
  <dcterms:modified xsi:type="dcterms:W3CDTF">2024-12-12T15:15:54Z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6456C30530A246588496B02604277E99_12</vt:lpwstr>
  </property>
  <property fmtid="{D5CDD505-2E9C-101B-9397-08002B2CF9AE}" pid="3" name="KSOProductBuildVer">
    <vt:lpwstr>2052-11.8.2.10125</vt:lpwstr>
  </property>
</Properties>
</file>