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自治区资金提前批" sheetId="1" r:id="rId1"/>
  </sheets>
  <definedNames>
    <definedName name="_xlnm.Print_Titles" localSheetId="0">自治区资金提前批!$2:$5</definedName>
  </definedNames>
  <calcPr calcId="144525" concurrentCalc="0"/>
</workbook>
</file>

<file path=xl/sharedStrings.xml><?xml version="1.0" encoding="utf-8"?>
<sst xmlns="http://schemas.openxmlformats.org/spreadsheetml/2006/main" count="102" uniqueCount="102">
  <si>
    <t>附件2</t>
  </si>
  <si>
    <t>提前下达2025年自治区农业相关资金预算指标分配表</t>
  </si>
  <si>
    <t>单位：万元</t>
  </si>
  <si>
    <t xml:space="preserve">     
    项目
市县
(单位)</t>
  </si>
  <si>
    <t>合计</t>
  </si>
  <si>
    <t>农业生产发展
2130122</t>
  </si>
  <si>
    <t>农产品质量安全
2130109</t>
  </si>
  <si>
    <t>执法监管
2130110</t>
  </si>
  <si>
    <t>农村合作经济
2130124</t>
  </si>
  <si>
    <t>农产品加工与促销    2130125</t>
  </si>
  <si>
    <t>耕地建设与利用2130153</t>
  </si>
  <si>
    <t>农业资源保护修复与利用
2130135</t>
  </si>
  <si>
    <t>病虫害控制
2130108</t>
  </si>
  <si>
    <t>农村社会事业
2130126</t>
  </si>
  <si>
    <t>小计</t>
  </si>
  <si>
    <t>粮食高质
高效</t>
  </si>
  <si>
    <t>生猪畜禽
产业</t>
  </si>
  <si>
    <t>中药材
产业</t>
  </si>
  <si>
    <t>渔业产业</t>
  </si>
  <si>
    <t>农业多功能拓展</t>
  </si>
  <si>
    <t>农业机械化提升
(含农机购置补贴)</t>
  </si>
  <si>
    <t>良种繁育</t>
  </si>
  <si>
    <t>农产品质量安全监管</t>
  </si>
  <si>
    <t>农业综合执法体系建设</t>
  </si>
  <si>
    <t>农村改革及统计监测（含二轮延包）</t>
  </si>
  <si>
    <t>农产品品牌及市场流通建设</t>
  </si>
  <si>
    <t>农产品加工</t>
  </si>
  <si>
    <t>土壤普查</t>
  </si>
  <si>
    <t>农业面源污染防治</t>
  </si>
  <si>
    <t>动物
防疫</t>
  </si>
  <si>
    <t>厕所革命</t>
  </si>
  <si>
    <t>总计</t>
  </si>
  <si>
    <t>各市、县合计</t>
  </si>
  <si>
    <t>银川市小计</t>
  </si>
  <si>
    <t>银川市本级</t>
  </si>
  <si>
    <t>兴庆区</t>
  </si>
  <si>
    <t>金凤区</t>
  </si>
  <si>
    <t>西夏区</t>
  </si>
  <si>
    <t>永宁县</t>
  </si>
  <si>
    <t>贺兰县</t>
  </si>
  <si>
    <t>灵武市</t>
  </si>
  <si>
    <t>石嘴山市
小计</t>
  </si>
  <si>
    <t>石嘴山市本级</t>
  </si>
  <si>
    <t>大武口区</t>
  </si>
  <si>
    <t>惠农区</t>
  </si>
  <si>
    <t>平罗县</t>
  </si>
  <si>
    <t>吴忠市小计</t>
  </si>
  <si>
    <t>吴忠市本级</t>
  </si>
  <si>
    <t>利通区</t>
  </si>
  <si>
    <t>红寺堡区</t>
  </si>
  <si>
    <t>青铜峡市</t>
  </si>
  <si>
    <t>盐池县</t>
  </si>
  <si>
    <t>同心县</t>
  </si>
  <si>
    <t>固原市小计</t>
  </si>
  <si>
    <t>固原市本级</t>
  </si>
  <si>
    <t>原州区</t>
  </si>
  <si>
    <t>西吉县</t>
  </si>
  <si>
    <t>隆德县</t>
  </si>
  <si>
    <t>泾源县</t>
  </si>
  <si>
    <t>彭阳县</t>
  </si>
  <si>
    <t>中卫市小计</t>
  </si>
  <si>
    <t>中卫市本级</t>
  </si>
  <si>
    <t>沙坡头区</t>
  </si>
  <si>
    <t>中宁县</t>
  </si>
  <si>
    <t>海原县</t>
  </si>
  <si>
    <t>自治区本级合计</t>
  </si>
  <si>
    <t>宁夏农林科学院农作物研究所</t>
  </si>
  <si>
    <t>宁夏农林科学院农业资源与环境研究所</t>
  </si>
  <si>
    <t>农科院林业与草业生态研究所</t>
  </si>
  <si>
    <t>宁夏农林科学院枸杞科学研究所</t>
  </si>
  <si>
    <t>宁夏农林科学院园艺研究所</t>
  </si>
  <si>
    <t>贺兰山东麓葡萄酒产业园区管委会</t>
  </si>
  <si>
    <t>宁夏林权服务与产业发展中心</t>
  </si>
  <si>
    <t>宁夏国有林场和林木种苗工作总站</t>
  </si>
  <si>
    <t>宁夏农产品质量标准与检测技术研究所</t>
  </si>
  <si>
    <t>北方民族大学</t>
  </si>
  <si>
    <t>宁夏大学</t>
  </si>
  <si>
    <t>农业农村厅本级</t>
  </si>
  <si>
    <t>农业农村厅办公室</t>
  </si>
  <si>
    <t>农业技术推广总站</t>
  </si>
  <si>
    <t>种子工作站</t>
  </si>
  <si>
    <t>农业勘查设计院</t>
  </si>
  <si>
    <t>农村经济经营管理站</t>
  </si>
  <si>
    <t>农业宣传教育展览中心</t>
  </si>
  <si>
    <t>农村能源工作站</t>
  </si>
  <si>
    <t>农业环境保护监测站</t>
  </si>
  <si>
    <t>农业国际合作项目服务中心</t>
  </si>
  <si>
    <t>动物疾病预防控制中心</t>
  </si>
  <si>
    <t>畜牧工作站</t>
  </si>
  <si>
    <t>动物卫生监督所</t>
  </si>
  <si>
    <t>兽药饲料监察所</t>
  </si>
  <si>
    <t>园艺技术推广站</t>
  </si>
  <si>
    <t>农业机械化技术推广站</t>
  </si>
  <si>
    <t>农机安全监理总站</t>
  </si>
  <si>
    <t>水产技术推广站</t>
  </si>
  <si>
    <t>乡镇企业经济发展服务中心</t>
  </si>
  <si>
    <t>农产品质量安全中心</t>
  </si>
  <si>
    <t>原种场</t>
  </si>
  <si>
    <t>盐池滩羊选育场</t>
  </si>
  <si>
    <t>中卫山羊选育场</t>
  </si>
  <si>
    <t>农业综合开发中心</t>
  </si>
  <si>
    <t>农田水利建设与开发整治中心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</si>
</sst>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_ "/>
    <numFmt numFmtId="178" formatCode="0.00_ "/>
    <numFmt numFmtId="42" formatCode="_ &quot;￥&quot;* #,##0_ ;_ &quot;￥&quot;* \-#,##0_ ;_ &quot;￥&quot;* &quot;-&quot;_ ;_ @_ "/>
    <numFmt numFmtId="179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1"/>
      <color indexed="8"/>
      <name val="等线"/>
      <charset val="134"/>
      <scheme val="minor"/>
    </font>
    <font>
      <sz val="9"/>
      <color indexed="8"/>
      <name val="等线"/>
      <charset val="134"/>
      <scheme val="minor"/>
    </font>
    <font>
      <b/>
      <sz val="9"/>
      <color indexed="8"/>
      <name val="等线"/>
      <charset val="134"/>
      <scheme val="minor"/>
    </font>
    <font>
      <sz val="9"/>
      <color indexed="8"/>
      <name val="宋体"/>
      <charset val="134"/>
    </font>
    <font>
      <sz val="9"/>
      <color rgb="FFFFFFFF"/>
      <name val="宋体"/>
      <charset val="134"/>
    </font>
    <font>
      <sz val="9"/>
      <color rgb="FFFF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黑体"/>
      <charset val="134"/>
    </font>
    <font>
      <b/>
      <sz val="28"/>
      <name val="黑体"/>
      <charset val="134"/>
    </font>
    <font>
      <sz val="28"/>
      <name val="黑体"/>
      <charset val="134"/>
    </font>
    <font>
      <sz val="20"/>
      <name val="方正小标宋_GBK"/>
      <charset val="134"/>
    </font>
    <font>
      <b/>
      <sz val="20"/>
      <name val="方正小标宋_GBK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28"/>
      <color rgb="FFFF0000"/>
      <name val="黑体"/>
      <charset val="134"/>
    </font>
    <font>
      <sz val="20"/>
      <color rgb="FFFF0000"/>
      <name val="方正小标宋_GBK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6" fillId="15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9" fontId="31" fillId="0" borderId="0" applyFont="false" applyFill="false" applyBorder="false" applyAlignment="false" applyProtection="false">
      <alignment vertical="center"/>
    </xf>
    <xf numFmtId="43" fontId="31" fillId="0" borderId="0" applyFont="false" applyFill="false" applyBorder="false" applyAlignment="false" applyProtection="false">
      <alignment vertical="center"/>
    </xf>
    <xf numFmtId="0" fontId="32" fillId="0" borderId="7" applyNumberFormat="false" applyFill="false" applyAlignment="false" applyProtection="false">
      <alignment vertical="center"/>
    </xf>
    <xf numFmtId="42" fontId="31" fillId="0" borderId="0" applyFont="false" applyFill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41" fillId="0" borderId="7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40" fillId="31" borderId="11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0" fontId="43" fillId="33" borderId="11" applyNumberFormat="false" applyAlignment="false" applyProtection="false">
      <alignment vertical="center"/>
    </xf>
    <xf numFmtId="0" fontId="44" fillId="31" borderId="12" applyNumberFormat="false" applyAlignment="false" applyProtection="false">
      <alignment vertical="center"/>
    </xf>
    <xf numFmtId="0" fontId="37" fillId="28" borderId="10" applyNumberFormat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31" fillId="22" borderId="9" applyNumberFormat="false" applyFon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34" fillId="11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</cellStyleXfs>
  <cellXfs count="72">
    <xf numFmtId="0" fontId="0" fillId="0" borderId="0" xfId="0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2" borderId="0" xfId="0" applyFont="true" applyFill="true">
      <alignment vertical="center"/>
    </xf>
    <xf numFmtId="179" fontId="1" fillId="0" borderId="0" xfId="0" applyNumberFormat="true" applyFont="true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>
      <alignment vertical="center"/>
    </xf>
    <xf numFmtId="0" fontId="6" fillId="0" borderId="0" xfId="0" applyFont="true" applyFill="true">
      <alignment vertical="center"/>
    </xf>
    <xf numFmtId="179" fontId="7" fillId="0" borderId="0" xfId="0" applyNumberFormat="true" applyFont="true" applyFill="true">
      <alignment vertical="center"/>
    </xf>
    <xf numFmtId="178" fontId="7" fillId="0" borderId="0" xfId="0" applyNumberFormat="true" applyFont="true" applyFill="true">
      <alignment vertical="center"/>
    </xf>
    <xf numFmtId="178" fontId="0" fillId="0" borderId="0" xfId="0" applyNumberFormat="true" applyFont="true" applyFill="true">
      <alignment vertical="center"/>
    </xf>
    <xf numFmtId="0" fontId="0" fillId="0" borderId="0" xfId="0" applyFont="true" applyFill="true">
      <alignment vertical="center"/>
    </xf>
    <xf numFmtId="0" fontId="8" fillId="0" borderId="0" xfId="0" applyFont="true" applyFill="true">
      <alignment vertical="center"/>
    </xf>
    <xf numFmtId="177" fontId="0" fillId="0" borderId="0" xfId="0" applyNumberFormat="true" applyFont="true" applyFill="true">
      <alignment vertical="center"/>
    </xf>
    <xf numFmtId="0" fontId="9" fillId="0" borderId="0" xfId="0" applyFont="true" applyFill="true">
      <alignment vertical="center"/>
    </xf>
    <xf numFmtId="0" fontId="10" fillId="0" borderId="0" xfId="0" applyFont="true" applyFill="true" applyAlignment="true">
      <alignment horizontal="left" vertical="center" wrapText="true"/>
    </xf>
    <xf numFmtId="179" fontId="11" fillId="0" borderId="0" xfId="0" applyNumberFormat="true" applyFont="true" applyFill="true" applyAlignment="true">
      <alignment horizontal="left" vertical="center" wrapText="true"/>
    </xf>
    <xf numFmtId="178" fontId="11" fillId="0" borderId="0" xfId="0" applyNumberFormat="true" applyFont="true" applyFill="true" applyAlignment="true">
      <alignment horizontal="left" vertical="center" wrapText="true"/>
    </xf>
    <xf numFmtId="178" fontId="12" fillId="0" borderId="0" xfId="0" applyNumberFormat="true" applyFont="true" applyFill="true" applyAlignment="true">
      <alignment horizontal="left" vertical="center" wrapText="true"/>
    </xf>
    <xf numFmtId="178" fontId="13" fillId="0" borderId="0" xfId="0" applyNumberFormat="true" applyFont="true" applyFill="true" applyAlignment="true">
      <alignment horizontal="center" vertical="center" wrapText="true"/>
    </xf>
    <xf numFmtId="178" fontId="14" fillId="0" borderId="0" xfId="0" applyNumberFormat="true" applyFont="true" applyFill="true" applyAlignment="true">
      <alignment horizontal="center" vertical="center" wrapText="true"/>
    </xf>
    <xf numFmtId="0" fontId="15" fillId="0" borderId="0" xfId="0" applyFont="true" applyFill="true" applyAlignment="true">
      <alignment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179" fontId="16" fillId="0" borderId="2" xfId="0" applyNumberFormat="true" applyFont="true" applyFill="true" applyBorder="true" applyAlignment="true">
      <alignment horizontal="center" vertical="center"/>
    </xf>
    <xf numFmtId="178" fontId="16" fillId="0" borderId="3" xfId="0" applyNumberFormat="true" applyFont="true" applyFill="true" applyBorder="true" applyAlignment="true">
      <alignment horizontal="center" vertical="center" wrapText="true"/>
    </xf>
    <xf numFmtId="178" fontId="16" fillId="0" borderId="4" xfId="0" applyNumberFormat="true" applyFont="true" applyFill="true" applyBorder="true" applyAlignment="true">
      <alignment horizontal="center" vertical="center" wrapText="true"/>
    </xf>
    <xf numFmtId="178" fontId="16" fillId="0" borderId="2" xfId="0" applyNumberFormat="true" applyFont="true" applyFill="true" applyBorder="true" applyAlignment="true">
      <alignment horizontal="center" vertical="center" wrapText="true"/>
    </xf>
    <xf numFmtId="178" fontId="16" fillId="0" borderId="5" xfId="0" applyNumberFormat="true" applyFont="true" applyFill="true" applyBorder="true" applyAlignment="true">
      <alignment horizontal="center" vertical="center" wrapText="true"/>
    </xf>
    <xf numFmtId="176" fontId="16" fillId="0" borderId="2" xfId="0" applyNumberFormat="true" applyFont="true" applyFill="true" applyBorder="true" applyAlignment="true">
      <alignment horizontal="center" vertical="center" wrapText="true"/>
    </xf>
    <xf numFmtId="178" fontId="17" fillId="0" borderId="2" xfId="0" applyNumberFormat="true" applyFont="true" applyFill="true" applyBorder="true" applyAlignment="true">
      <alignment horizontal="center" vertical="center" wrapText="true"/>
    </xf>
    <xf numFmtId="176" fontId="17" fillId="0" borderId="2" xfId="0" applyNumberFormat="true" applyFont="true" applyFill="true" applyBorder="true" applyAlignment="true">
      <alignment horizontal="center" vertical="center" wrapText="true"/>
    </xf>
    <xf numFmtId="178" fontId="17" fillId="2" borderId="2" xfId="0" applyNumberFormat="true" applyFont="true" applyFill="true" applyBorder="true" applyAlignment="true">
      <alignment horizontal="center" vertical="center" wrapText="true"/>
    </xf>
    <xf numFmtId="176" fontId="16" fillId="2" borderId="2" xfId="0" applyNumberFormat="true" applyFont="true" applyFill="true" applyBorder="true" applyAlignment="true">
      <alignment horizontal="center" vertical="center" wrapText="true"/>
    </xf>
    <xf numFmtId="176" fontId="17" fillId="2" borderId="2" xfId="0" applyNumberFormat="true" applyFont="true" applyFill="true" applyBorder="true" applyAlignment="true">
      <alignment horizontal="center" vertical="center" wrapText="true"/>
    </xf>
    <xf numFmtId="178" fontId="16" fillId="0" borderId="2" xfId="0" applyNumberFormat="true" applyFont="true" applyFill="true" applyBorder="true" applyAlignment="true">
      <alignment horizontal="center" vertical="center"/>
    </xf>
    <xf numFmtId="179" fontId="16" fillId="0" borderId="2" xfId="0" applyNumberFormat="true" applyFont="true" applyFill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2" fillId="0" borderId="0" xfId="0" applyFont="true" applyFill="true" applyAlignment="true">
      <alignment horizontal="left" vertical="center" wrapText="true"/>
    </xf>
    <xf numFmtId="0" fontId="16" fillId="0" borderId="5" xfId="0" applyNumberFormat="true" applyFont="true" applyFill="true" applyBorder="true" applyAlignment="true">
      <alignment horizontal="center" vertical="center" wrapText="true"/>
    </xf>
    <xf numFmtId="0" fontId="16" fillId="0" borderId="5" xfId="0" applyFont="true" applyFill="true" applyBorder="true" applyAlignment="true">
      <alignment horizontal="center" vertical="center" wrapText="true"/>
    </xf>
    <xf numFmtId="177" fontId="12" fillId="0" borderId="0" xfId="0" applyNumberFormat="true" applyFont="true" applyFill="true" applyAlignment="true">
      <alignment horizontal="left" vertical="center" wrapText="true"/>
    </xf>
    <xf numFmtId="177" fontId="13" fillId="0" borderId="0" xfId="0" applyNumberFormat="true" applyFont="true" applyFill="true" applyAlignment="true">
      <alignment horizontal="center" vertical="center" wrapText="true"/>
    </xf>
    <xf numFmtId="177" fontId="15" fillId="0" borderId="0" xfId="0" applyNumberFormat="true" applyFont="true" applyFill="true" applyAlignment="true">
      <alignment vertical="center" wrapText="true"/>
    </xf>
    <xf numFmtId="177" fontId="16" fillId="0" borderId="2" xfId="0" applyNumberFormat="true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177" fontId="16" fillId="0" borderId="5" xfId="0" applyNumberFormat="true" applyFont="true" applyFill="true" applyBorder="true" applyAlignment="true">
      <alignment horizontal="center" vertical="center" wrapText="true"/>
    </xf>
    <xf numFmtId="177" fontId="17" fillId="0" borderId="6" xfId="0" applyNumberFormat="true" applyFont="true" applyFill="true" applyBorder="true" applyAlignment="true">
      <alignment horizontal="center" vertical="center" wrapText="true"/>
    </xf>
    <xf numFmtId="176" fontId="17" fillId="0" borderId="6" xfId="0" applyNumberFormat="true" applyFont="true" applyFill="true" applyBorder="true" applyAlignment="true">
      <alignment horizontal="center" vertical="center"/>
    </xf>
    <xf numFmtId="176" fontId="17" fillId="2" borderId="6" xfId="0" applyNumberFormat="true" applyFont="true" applyFill="true" applyBorder="true" applyAlignment="true">
      <alignment horizontal="center" vertical="center"/>
    </xf>
    <xf numFmtId="177" fontId="17" fillId="2" borderId="6" xfId="0" applyNumberFormat="true" applyFont="true" applyFill="true" applyBorder="true" applyAlignment="true">
      <alignment horizontal="center" vertical="center" wrapText="true"/>
    </xf>
    <xf numFmtId="0" fontId="18" fillId="0" borderId="0" xfId="0" applyFont="true" applyFill="true" applyAlignment="true">
      <alignment horizontal="left" vertical="center" wrapText="true"/>
    </xf>
    <xf numFmtId="178" fontId="19" fillId="0" borderId="0" xfId="0" applyNumberFormat="true" applyFont="true" applyFill="true" applyAlignment="true">
      <alignment horizontal="center" vertical="center" wrapText="true"/>
    </xf>
    <xf numFmtId="0" fontId="20" fillId="0" borderId="0" xfId="0" applyFont="true" applyFill="true" applyAlignment="true">
      <alignment vertical="center" wrapText="true"/>
    </xf>
    <xf numFmtId="0" fontId="15" fillId="0" borderId="0" xfId="0" applyFont="true" applyFill="true" applyAlignment="true">
      <alignment horizontal="center" vertical="center" wrapText="true"/>
    </xf>
    <xf numFmtId="0" fontId="15" fillId="0" borderId="0" xfId="0" applyFont="true" applyFill="true" applyAlignment="true">
      <alignment horizontal="right" vertical="center" wrapText="true"/>
    </xf>
    <xf numFmtId="0" fontId="21" fillId="0" borderId="0" xfId="0" applyNumberFormat="true" applyFont="true" applyFill="true" applyAlignment="true">
      <alignment horizontal="center" vertical="center" wrapText="true"/>
    </xf>
    <xf numFmtId="179" fontId="22" fillId="0" borderId="0" xfId="0" applyNumberFormat="true" applyFont="true" applyFill="true" applyAlignment="true">
      <alignment vertical="center" wrapText="true"/>
    </xf>
    <xf numFmtId="178" fontId="22" fillId="0" borderId="0" xfId="0" applyNumberFormat="true" applyFont="true" applyFill="true" applyAlignment="true">
      <alignment vertical="center" wrapText="true"/>
    </xf>
    <xf numFmtId="178" fontId="21" fillId="0" borderId="0" xfId="0" applyNumberFormat="true" applyFont="true" applyFill="true" applyAlignment="true">
      <alignment vertical="center" wrapText="true"/>
    </xf>
    <xf numFmtId="0" fontId="6" fillId="0" borderId="0" xfId="0" applyFont="true" applyFill="true" applyAlignment="true">
      <alignment horizontal="center" vertical="center"/>
    </xf>
    <xf numFmtId="179" fontId="23" fillId="0" borderId="0" xfId="0" applyNumberFormat="true" applyFont="true" applyFill="true">
      <alignment vertical="center"/>
    </xf>
    <xf numFmtId="178" fontId="23" fillId="0" borderId="0" xfId="0" applyNumberFormat="true" applyFont="true" applyFill="true">
      <alignment vertical="center"/>
    </xf>
    <xf numFmtId="178" fontId="6" fillId="0" borderId="0" xfId="0" applyNumberFormat="true" applyFont="true" applyFill="true">
      <alignment vertical="center"/>
    </xf>
    <xf numFmtId="0" fontId="21" fillId="0" borderId="0" xfId="0" applyFont="true" applyFill="true" applyAlignment="true">
      <alignment vertical="center" wrapText="true"/>
    </xf>
    <xf numFmtId="0" fontId="24" fillId="0" borderId="0" xfId="0" applyFont="true" applyFill="true" applyAlignment="true">
      <alignment vertical="center" wrapText="true"/>
    </xf>
    <xf numFmtId="177" fontId="21" fillId="0" borderId="0" xfId="0" applyNumberFormat="true" applyFont="true" applyFill="true" applyAlignment="true">
      <alignment vertical="center" wrapText="true"/>
    </xf>
    <xf numFmtId="0" fontId="24" fillId="0" borderId="0" xfId="0" applyFont="true" applyFill="true">
      <alignment vertical="center"/>
    </xf>
    <xf numFmtId="177" fontId="6" fillId="0" borderId="0" xfId="0" applyNumberFormat="true" applyFont="true" applyFill="true">
      <alignment vertical="center"/>
    </xf>
    <xf numFmtId="0" fontId="25" fillId="0" borderId="0" xfId="0" applyFont="true" applyFill="true" applyAlignment="true">
      <alignment vertical="center" wrapText="true"/>
    </xf>
    <xf numFmtId="0" fontId="25" fillId="0" borderId="0" xfId="0" applyFont="true" applyFill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81"/>
  <sheetViews>
    <sheetView tabSelected="1" zoomScale="146" zoomScaleNormal="146" topLeftCell="A2" workbookViewId="0">
      <pane xSplit="1" topLeftCell="B1" activePane="topRight" state="frozen"/>
      <selection/>
      <selection pane="topRight" activeCell="B13" sqref="B13"/>
    </sheetView>
  </sheetViews>
  <sheetFormatPr defaultColWidth="9" defaultRowHeight="13.5"/>
  <cols>
    <col min="1" max="1" width="17.3333333333333" style="1" customWidth="true"/>
    <col min="2" max="2" width="9.15833333333333" style="10" customWidth="true"/>
    <col min="3" max="3" width="7.375" style="11" customWidth="true"/>
    <col min="4" max="4" width="7.16666666666667" style="12" customWidth="true"/>
    <col min="5" max="5" width="8.14166666666667" style="13" customWidth="true"/>
    <col min="6" max="6" width="6.94166666666667" style="13" customWidth="true"/>
    <col min="7" max="7" width="4.775" style="13" customWidth="true"/>
    <col min="8" max="8" width="6.94166666666667" style="13" customWidth="true"/>
    <col min="9" max="9" width="8.925" style="13" customWidth="true"/>
    <col min="10" max="10" width="5.43333333333333" style="14" customWidth="true"/>
    <col min="11" max="11" width="9.34166666666667" style="15" customWidth="true"/>
    <col min="12" max="12" width="8.575" style="13" customWidth="true"/>
    <col min="13" max="13" width="10.8333333333333" style="13" customWidth="true"/>
    <col min="14" max="14" width="7.60833333333333" style="16" customWidth="true"/>
    <col min="15" max="15" width="9.79166666666667" style="16" customWidth="true"/>
    <col min="16" max="16" width="8.69166666666667" style="13" customWidth="true"/>
    <col min="17" max="17" width="9.79166666666667" style="13" customWidth="true"/>
    <col min="18" max="18" width="10.8583333333333" style="13" customWidth="true"/>
    <col min="19" max="19" width="8.25833333333333" style="13" customWidth="true"/>
  </cols>
  <sheetData>
    <row r="1" ht="24" customHeight="true" spans="1:19">
      <c r="A1" s="17" t="s">
        <v>0</v>
      </c>
      <c r="B1" s="18"/>
      <c r="C1" s="19"/>
      <c r="D1" s="20"/>
      <c r="E1" s="39"/>
      <c r="F1" s="39"/>
      <c r="G1" s="39"/>
      <c r="H1" s="39"/>
      <c r="I1" s="39"/>
      <c r="J1" s="39"/>
      <c r="K1" s="42"/>
      <c r="L1" s="39"/>
      <c r="M1" s="39"/>
      <c r="N1" s="52"/>
      <c r="O1" s="52"/>
      <c r="P1" s="39"/>
      <c r="Q1" s="39"/>
      <c r="R1" s="39"/>
      <c r="S1" s="39"/>
    </row>
    <row r="2" ht="27" spans="1:19">
      <c r="A2" s="21" t="s">
        <v>1</v>
      </c>
      <c r="B2" s="22"/>
      <c r="C2" s="22"/>
      <c r="D2" s="21"/>
      <c r="E2" s="21"/>
      <c r="F2" s="21"/>
      <c r="G2" s="21"/>
      <c r="H2" s="21"/>
      <c r="I2" s="21"/>
      <c r="J2" s="21"/>
      <c r="K2" s="43"/>
      <c r="L2" s="21"/>
      <c r="M2" s="21"/>
      <c r="N2" s="53"/>
      <c r="O2" s="53"/>
      <c r="P2" s="21"/>
      <c r="Q2" s="21"/>
      <c r="R2" s="21"/>
      <c r="S2" s="21"/>
    </row>
    <row r="3" ht="15" customHeight="true" spans="1:19">
      <c r="A3" s="23"/>
      <c r="B3" s="23"/>
      <c r="C3" s="23"/>
      <c r="D3" s="23"/>
      <c r="E3" s="23"/>
      <c r="F3" s="23"/>
      <c r="G3" s="23"/>
      <c r="H3" s="23"/>
      <c r="I3" s="23"/>
      <c r="J3" s="23"/>
      <c r="K3" s="44"/>
      <c r="L3" s="23"/>
      <c r="M3" s="23"/>
      <c r="N3" s="54"/>
      <c r="O3" s="54"/>
      <c r="P3" s="23"/>
      <c r="Q3" s="23"/>
      <c r="R3" s="55" t="s">
        <v>2</v>
      </c>
      <c r="S3" s="56"/>
    </row>
    <row r="4" s="1" customFormat="true" ht="57" customHeight="true" spans="1:19">
      <c r="A4" s="24" t="s">
        <v>3</v>
      </c>
      <c r="B4" s="25" t="s">
        <v>4</v>
      </c>
      <c r="C4" s="26" t="s">
        <v>5</v>
      </c>
      <c r="D4" s="27"/>
      <c r="E4" s="27"/>
      <c r="F4" s="27"/>
      <c r="G4" s="27"/>
      <c r="H4" s="27"/>
      <c r="I4" s="27"/>
      <c r="J4" s="27"/>
      <c r="K4" s="45" t="s">
        <v>6</v>
      </c>
      <c r="L4" s="46" t="s">
        <v>7</v>
      </c>
      <c r="M4" s="46" t="s">
        <v>8</v>
      </c>
      <c r="N4" s="46" t="s">
        <v>9</v>
      </c>
      <c r="O4" s="46"/>
      <c r="P4" s="46" t="s">
        <v>10</v>
      </c>
      <c r="Q4" s="46" t="s">
        <v>11</v>
      </c>
      <c r="R4" s="46" t="s">
        <v>12</v>
      </c>
      <c r="S4" s="46" t="s">
        <v>13</v>
      </c>
    </row>
    <row r="5" s="1" customFormat="true" ht="76" customHeight="true" spans="1:19">
      <c r="A5" s="24"/>
      <c r="B5" s="25"/>
      <c r="C5" s="28" t="s">
        <v>14</v>
      </c>
      <c r="D5" s="29" t="s">
        <v>15</v>
      </c>
      <c r="E5" s="40" t="s">
        <v>16</v>
      </c>
      <c r="F5" s="41" t="s">
        <v>17</v>
      </c>
      <c r="G5" s="41" t="s">
        <v>18</v>
      </c>
      <c r="H5" s="41" t="s">
        <v>19</v>
      </c>
      <c r="I5" s="41" t="s">
        <v>20</v>
      </c>
      <c r="J5" s="41" t="s">
        <v>21</v>
      </c>
      <c r="K5" s="47" t="s">
        <v>22</v>
      </c>
      <c r="L5" s="41" t="s">
        <v>23</v>
      </c>
      <c r="M5" s="41" t="s">
        <v>24</v>
      </c>
      <c r="N5" s="41" t="s">
        <v>25</v>
      </c>
      <c r="O5" s="40" t="s">
        <v>26</v>
      </c>
      <c r="P5" s="41" t="s">
        <v>27</v>
      </c>
      <c r="Q5" s="41" t="s">
        <v>28</v>
      </c>
      <c r="R5" s="41" t="s">
        <v>29</v>
      </c>
      <c r="S5" s="41" t="s">
        <v>30</v>
      </c>
    </row>
    <row r="6" s="2" customFormat="true" ht="27" customHeight="true" spans="1:19">
      <c r="A6" s="28" t="s">
        <v>31</v>
      </c>
      <c r="B6" s="30">
        <f>B7+B40</f>
        <v>38399</v>
      </c>
      <c r="C6" s="30">
        <f>SUM(D6:J6)</f>
        <v>14950</v>
      </c>
      <c r="D6" s="30">
        <f t="shared" ref="D6:J6" si="0">D7+D40</f>
        <v>7700</v>
      </c>
      <c r="E6" s="30">
        <f t="shared" si="0"/>
        <v>500</v>
      </c>
      <c r="F6" s="30">
        <f t="shared" si="0"/>
        <v>700</v>
      </c>
      <c r="G6" s="30">
        <f t="shared" si="0"/>
        <v>700</v>
      </c>
      <c r="H6" s="30">
        <f t="shared" si="0"/>
        <v>1400</v>
      </c>
      <c r="I6" s="30">
        <f t="shared" si="0"/>
        <v>3300</v>
      </c>
      <c r="J6" s="30">
        <f t="shared" si="0"/>
        <v>650</v>
      </c>
      <c r="K6" s="30">
        <f t="shared" ref="K6:S6" si="1">K7+K40</f>
        <v>2200</v>
      </c>
      <c r="L6" s="30">
        <f t="shared" si="1"/>
        <v>480</v>
      </c>
      <c r="M6" s="30">
        <f t="shared" si="1"/>
        <v>2100</v>
      </c>
      <c r="N6" s="30">
        <f t="shared" si="1"/>
        <v>1029</v>
      </c>
      <c r="O6" s="30">
        <v>2400</v>
      </c>
      <c r="P6" s="30">
        <f t="shared" si="1"/>
        <v>1000</v>
      </c>
      <c r="Q6" s="30">
        <f t="shared" si="1"/>
        <v>6000</v>
      </c>
      <c r="R6" s="30">
        <f t="shared" si="1"/>
        <v>4300</v>
      </c>
      <c r="S6" s="30">
        <f t="shared" si="1"/>
        <v>3940</v>
      </c>
    </row>
    <row r="7" s="2" customFormat="true" ht="27" customHeight="true" spans="1:19">
      <c r="A7" s="28" t="s">
        <v>32</v>
      </c>
      <c r="B7" s="30">
        <f>B8+B16+B21+B35+B28</f>
        <v>32034</v>
      </c>
      <c r="C7" s="30">
        <f>SUM(D7:J7)</f>
        <v>13021</v>
      </c>
      <c r="D7" s="30">
        <f t="shared" ref="D7:J7" si="2">D8+D16+D21+D35+D28</f>
        <v>7061</v>
      </c>
      <c r="E7" s="30">
        <f t="shared" si="2"/>
        <v>450</v>
      </c>
      <c r="F7" s="30">
        <f t="shared" si="2"/>
        <v>660</v>
      </c>
      <c r="G7" s="30">
        <f t="shared" si="2"/>
        <v>520</v>
      </c>
      <c r="H7" s="30">
        <f t="shared" si="2"/>
        <v>1190</v>
      </c>
      <c r="I7" s="30">
        <f t="shared" si="2"/>
        <v>3095</v>
      </c>
      <c r="J7" s="30">
        <f t="shared" si="2"/>
        <v>45</v>
      </c>
      <c r="K7" s="30">
        <f t="shared" ref="K7:S7" si="3">K8+K16+K21+K35+K28</f>
        <v>1448</v>
      </c>
      <c r="L7" s="30">
        <f t="shared" si="3"/>
        <v>445</v>
      </c>
      <c r="M7" s="30">
        <f t="shared" si="3"/>
        <v>1992</v>
      </c>
      <c r="N7" s="30">
        <f t="shared" si="3"/>
        <v>330</v>
      </c>
      <c r="O7" s="30">
        <f t="shared" si="3"/>
        <v>2350</v>
      </c>
      <c r="P7" s="30">
        <f t="shared" si="3"/>
        <v>0</v>
      </c>
      <c r="Q7" s="30">
        <f t="shared" si="3"/>
        <v>5122</v>
      </c>
      <c r="R7" s="30">
        <f t="shared" si="3"/>
        <v>3386</v>
      </c>
      <c r="S7" s="30">
        <f t="shared" si="3"/>
        <v>3940</v>
      </c>
    </row>
    <row r="8" s="3" customFormat="true" ht="27" customHeight="true" spans="1:19">
      <c r="A8" s="28" t="s">
        <v>33</v>
      </c>
      <c r="B8" s="30">
        <f>SUM(D8:S8)</f>
        <v>4648.8</v>
      </c>
      <c r="C8" s="30">
        <f>SUM(D8:J8)</f>
        <v>1770</v>
      </c>
      <c r="D8" s="30">
        <f t="shared" ref="D8:J8" si="4">SUM(D9:D15)</f>
        <v>652</v>
      </c>
      <c r="E8" s="30">
        <f t="shared" si="4"/>
        <v>80</v>
      </c>
      <c r="F8" s="30">
        <f t="shared" si="4"/>
        <v>40</v>
      </c>
      <c r="G8" s="30">
        <f t="shared" si="4"/>
        <v>306</v>
      </c>
      <c r="H8" s="30">
        <f t="shared" si="4"/>
        <v>275</v>
      </c>
      <c r="I8" s="30">
        <f t="shared" si="4"/>
        <v>372</v>
      </c>
      <c r="J8" s="30">
        <f t="shared" si="4"/>
        <v>45</v>
      </c>
      <c r="K8" s="45">
        <f t="shared" ref="K8:S8" si="5">SUM(K9:K15)</f>
        <v>422.8</v>
      </c>
      <c r="L8" s="30">
        <f t="shared" si="5"/>
        <v>94</v>
      </c>
      <c r="M8" s="30">
        <f t="shared" si="5"/>
        <v>142</v>
      </c>
      <c r="N8" s="30">
        <f t="shared" si="5"/>
        <v>170</v>
      </c>
      <c r="O8" s="30">
        <f t="shared" si="5"/>
        <v>350</v>
      </c>
      <c r="P8" s="30">
        <f t="shared" si="5"/>
        <v>0</v>
      </c>
      <c r="Q8" s="30">
        <f t="shared" si="5"/>
        <v>699</v>
      </c>
      <c r="R8" s="30">
        <f t="shared" si="5"/>
        <v>521</v>
      </c>
      <c r="S8" s="30">
        <f t="shared" si="5"/>
        <v>480</v>
      </c>
    </row>
    <row r="9" s="4" customFormat="true" ht="27" customHeight="true" spans="1:19">
      <c r="A9" s="31" t="s">
        <v>34</v>
      </c>
      <c r="B9" s="30">
        <f t="shared" ref="B8:B46" si="6">SUM(D9:S9)</f>
        <v>1175.8</v>
      </c>
      <c r="C9" s="30">
        <f t="shared" ref="C9:C46" si="7">SUM(D9:J9)</f>
        <v>375</v>
      </c>
      <c r="D9" s="32">
        <v>32</v>
      </c>
      <c r="E9" s="32"/>
      <c r="F9" s="32"/>
      <c r="G9" s="32">
        <v>23</v>
      </c>
      <c r="H9" s="32">
        <v>275</v>
      </c>
      <c r="I9" s="32"/>
      <c r="J9" s="32">
        <v>45</v>
      </c>
      <c r="K9" s="48">
        <v>225.8</v>
      </c>
      <c r="L9" s="32"/>
      <c r="M9" s="32">
        <v>40</v>
      </c>
      <c r="N9" s="32">
        <v>170</v>
      </c>
      <c r="O9" s="32">
        <v>350</v>
      </c>
      <c r="P9" s="32"/>
      <c r="Q9" s="32"/>
      <c r="R9" s="32">
        <v>15</v>
      </c>
      <c r="S9" s="32"/>
    </row>
    <row r="10" s="4" customFormat="true" ht="27" customHeight="true" spans="1:19">
      <c r="A10" s="31" t="s">
        <v>35</v>
      </c>
      <c r="B10" s="30">
        <f t="shared" si="6"/>
        <v>278.8</v>
      </c>
      <c r="C10" s="30">
        <f t="shared" si="7"/>
        <v>100</v>
      </c>
      <c r="D10" s="32">
        <v>17</v>
      </c>
      <c r="E10" s="32"/>
      <c r="F10" s="32"/>
      <c r="G10" s="32">
        <v>25</v>
      </c>
      <c r="H10" s="32"/>
      <c r="I10" s="49">
        <v>58</v>
      </c>
      <c r="J10" s="32"/>
      <c r="K10" s="48">
        <v>16.8</v>
      </c>
      <c r="L10" s="32">
        <v>15</v>
      </c>
      <c r="M10" s="32">
        <v>8</v>
      </c>
      <c r="N10" s="32"/>
      <c r="O10" s="32"/>
      <c r="P10" s="32"/>
      <c r="Q10" s="32">
        <v>43</v>
      </c>
      <c r="R10" s="32">
        <v>56</v>
      </c>
      <c r="S10" s="32">
        <v>40</v>
      </c>
    </row>
    <row r="11" s="4" customFormat="true" ht="27" customHeight="true" spans="1:19">
      <c r="A11" s="31" t="s">
        <v>36</v>
      </c>
      <c r="B11" s="30">
        <f t="shared" si="6"/>
        <v>190.8</v>
      </c>
      <c r="C11" s="30">
        <f t="shared" si="7"/>
        <v>86</v>
      </c>
      <c r="D11" s="32">
        <v>17</v>
      </c>
      <c r="E11" s="32"/>
      <c r="F11" s="32">
        <v>40</v>
      </c>
      <c r="G11" s="32"/>
      <c r="H11" s="32"/>
      <c r="I11" s="49">
        <v>29</v>
      </c>
      <c r="J11" s="32"/>
      <c r="K11" s="48">
        <v>16.8</v>
      </c>
      <c r="L11" s="32">
        <v>14</v>
      </c>
      <c r="M11" s="32">
        <v>4</v>
      </c>
      <c r="N11" s="32"/>
      <c r="O11" s="32"/>
      <c r="P11" s="32"/>
      <c r="Q11" s="32">
        <v>20</v>
      </c>
      <c r="R11" s="32">
        <v>30</v>
      </c>
      <c r="S11" s="32">
        <v>20</v>
      </c>
    </row>
    <row r="12" s="4" customFormat="true" ht="27" customHeight="true" spans="1:19">
      <c r="A12" s="31" t="s">
        <v>37</v>
      </c>
      <c r="B12" s="30">
        <f t="shared" si="6"/>
        <v>233.8</v>
      </c>
      <c r="C12" s="30">
        <f t="shared" si="7"/>
        <v>65</v>
      </c>
      <c r="D12" s="32">
        <v>32</v>
      </c>
      <c r="E12" s="32"/>
      <c r="F12" s="32"/>
      <c r="G12" s="32"/>
      <c r="H12" s="32"/>
      <c r="I12" s="49">
        <v>33</v>
      </c>
      <c r="J12" s="32"/>
      <c r="K12" s="48">
        <v>16.8</v>
      </c>
      <c r="L12" s="32">
        <v>10</v>
      </c>
      <c r="M12" s="32">
        <v>2</v>
      </c>
      <c r="N12" s="32"/>
      <c r="O12" s="32"/>
      <c r="P12" s="32"/>
      <c r="Q12" s="32">
        <v>62</v>
      </c>
      <c r="R12" s="32">
        <v>38</v>
      </c>
      <c r="S12" s="32">
        <v>40</v>
      </c>
    </row>
    <row r="13" s="5" customFormat="true" ht="27" customHeight="true" spans="1:19">
      <c r="A13" s="33" t="s">
        <v>38</v>
      </c>
      <c r="B13" s="34">
        <f>SUM(D13:S13)</f>
        <v>895.2</v>
      </c>
      <c r="C13" s="34">
        <f t="shared" si="7"/>
        <v>373</v>
      </c>
      <c r="D13" s="35">
        <v>241</v>
      </c>
      <c r="E13" s="35"/>
      <c r="F13" s="35"/>
      <c r="G13" s="35"/>
      <c r="H13" s="35"/>
      <c r="I13" s="50">
        <v>132</v>
      </c>
      <c r="J13" s="35"/>
      <c r="K13" s="51">
        <v>39.2</v>
      </c>
      <c r="L13" s="35">
        <v>19</v>
      </c>
      <c r="M13" s="35">
        <v>54</v>
      </c>
      <c r="N13" s="35"/>
      <c r="O13" s="35"/>
      <c r="P13" s="35"/>
      <c r="Q13" s="35">
        <v>124</v>
      </c>
      <c r="R13" s="35">
        <v>86</v>
      </c>
      <c r="S13" s="35">
        <v>200</v>
      </c>
    </row>
    <row r="14" s="4" customFormat="true" ht="27" customHeight="true" spans="1:19">
      <c r="A14" s="31" t="s">
        <v>39</v>
      </c>
      <c r="B14" s="30">
        <f t="shared" si="6"/>
        <v>916.7</v>
      </c>
      <c r="C14" s="30">
        <f t="shared" si="7"/>
        <v>504</v>
      </c>
      <c r="D14" s="32">
        <v>189</v>
      </c>
      <c r="E14" s="32"/>
      <c r="F14" s="32"/>
      <c r="G14" s="32">
        <v>258</v>
      </c>
      <c r="H14" s="32"/>
      <c r="I14" s="49">
        <v>57</v>
      </c>
      <c r="J14" s="32"/>
      <c r="K14" s="48">
        <v>53.7</v>
      </c>
      <c r="L14" s="32">
        <v>18</v>
      </c>
      <c r="M14" s="32">
        <v>5</v>
      </c>
      <c r="N14" s="32"/>
      <c r="O14" s="32"/>
      <c r="P14" s="32"/>
      <c r="Q14" s="32">
        <v>130</v>
      </c>
      <c r="R14" s="32">
        <v>86</v>
      </c>
      <c r="S14" s="32">
        <v>120</v>
      </c>
    </row>
    <row r="15" s="4" customFormat="true" ht="27" customHeight="true" spans="1:19">
      <c r="A15" s="31" t="s">
        <v>40</v>
      </c>
      <c r="B15" s="30">
        <f t="shared" si="6"/>
        <v>957.7</v>
      </c>
      <c r="C15" s="30">
        <f t="shared" si="7"/>
        <v>267</v>
      </c>
      <c r="D15" s="32">
        <v>124</v>
      </c>
      <c r="E15" s="32">
        <v>80</v>
      </c>
      <c r="F15" s="32"/>
      <c r="G15" s="32"/>
      <c r="H15" s="32"/>
      <c r="I15" s="49">
        <v>63</v>
      </c>
      <c r="J15" s="32"/>
      <c r="K15" s="48">
        <v>53.7</v>
      </c>
      <c r="L15" s="32">
        <v>18</v>
      </c>
      <c r="M15" s="32">
        <v>29</v>
      </c>
      <c r="N15" s="32"/>
      <c r="O15" s="32"/>
      <c r="P15" s="32"/>
      <c r="Q15" s="32">
        <v>320</v>
      </c>
      <c r="R15" s="32">
        <v>210</v>
      </c>
      <c r="S15" s="32">
        <v>60</v>
      </c>
    </row>
    <row r="16" s="3" customFormat="true" ht="27" customHeight="true" spans="1:19">
      <c r="A16" s="36" t="s">
        <v>41</v>
      </c>
      <c r="B16" s="30">
        <f t="shared" si="6"/>
        <v>2971</v>
      </c>
      <c r="C16" s="30">
        <f t="shared" si="7"/>
        <v>1139</v>
      </c>
      <c r="D16" s="30">
        <f t="shared" ref="D16:J16" si="8">SUM(D17:D20)</f>
        <v>454</v>
      </c>
      <c r="E16" s="30">
        <f t="shared" si="8"/>
        <v>0</v>
      </c>
      <c r="F16" s="30">
        <f t="shared" si="8"/>
        <v>0</v>
      </c>
      <c r="G16" s="30">
        <f t="shared" si="8"/>
        <v>148</v>
      </c>
      <c r="H16" s="30">
        <f t="shared" si="8"/>
        <v>205</v>
      </c>
      <c r="I16" s="30">
        <f t="shared" si="8"/>
        <v>332</v>
      </c>
      <c r="J16" s="30">
        <f t="shared" si="8"/>
        <v>0</v>
      </c>
      <c r="K16" s="45">
        <f t="shared" ref="K16:S16" si="9">SUM(K17:K20)</f>
        <v>191</v>
      </c>
      <c r="L16" s="30">
        <f t="shared" si="9"/>
        <v>53</v>
      </c>
      <c r="M16" s="30">
        <f t="shared" si="9"/>
        <v>91</v>
      </c>
      <c r="N16" s="30">
        <f t="shared" si="9"/>
        <v>40</v>
      </c>
      <c r="O16" s="30">
        <f t="shared" si="9"/>
        <v>500</v>
      </c>
      <c r="P16" s="30">
        <f t="shared" si="9"/>
        <v>0</v>
      </c>
      <c r="Q16" s="30">
        <f t="shared" si="9"/>
        <v>510</v>
      </c>
      <c r="R16" s="30">
        <f t="shared" si="9"/>
        <v>347</v>
      </c>
      <c r="S16" s="30">
        <f t="shared" si="9"/>
        <v>100</v>
      </c>
    </row>
    <row r="17" s="4" customFormat="true" ht="27" customHeight="true" spans="1:19">
      <c r="A17" s="31" t="s">
        <v>42</v>
      </c>
      <c r="B17" s="30">
        <f t="shared" si="6"/>
        <v>803.5</v>
      </c>
      <c r="C17" s="30">
        <f t="shared" si="7"/>
        <v>309</v>
      </c>
      <c r="D17" s="32">
        <v>65</v>
      </c>
      <c r="E17" s="32"/>
      <c r="F17" s="32"/>
      <c r="G17" s="32">
        <v>39</v>
      </c>
      <c r="H17" s="32">
        <v>205</v>
      </c>
      <c r="I17" s="32"/>
      <c r="J17" s="32"/>
      <c r="K17" s="48">
        <v>127.5</v>
      </c>
      <c r="L17" s="32">
        <v>12</v>
      </c>
      <c r="M17" s="32"/>
      <c r="N17" s="32">
        <v>40</v>
      </c>
      <c r="O17" s="32">
        <v>300</v>
      </c>
      <c r="P17" s="32"/>
      <c r="Q17" s="32"/>
      <c r="R17" s="32">
        <v>15</v>
      </c>
      <c r="S17" s="32"/>
    </row>
    <row r="18" s="4" customFormat="true" ht="27" customHeight="true" spans="1:19">
      <c r="A18" s="31" t="s">
        <v>43</v>
      </c>
      <c r="B18" s="30">
        <f t="shared" si="6"/>
        <v>265.5</v>
      </c>
      <c r="C18" s="30">
        <f t="shared" si="7"/>
        <v>69</v>
      </c>
      <c r="D18" s="32">
        <v>8</v>
      </c>
      <c r="E18" s="32"/>
      <c r="F18" s="32"/>
      <c r="G18" s="32">
        <v>33</v>
      </c>
      <c r="H18" s="32"/>
      <c r="I18" s="49">
        <v>28</v>
      </c>
      <c r="J18" s="32"/>
      <c r="K18" s="48">
        <v>10.5</v>
      </c>
      <c r="L18" s="32">
        <v>10</v>
      </c>
      <c r="M18" s="32">
        <v>4</v>
      </c>
      <c r="N18" s="32"/>
      <c r="O18" s="32">
        <v>100</v>
      </c>
      <c r="P18" s="32"/>
      <c r="Q18" s="32">
        <v>12</v>
      </c>
      <c r="R18" s="32">
        <v>40</v>
      </c>
      <c r="S18" s="32">
        <v>20</v>
      </c>
    </row>
    <row r="19" s="4" customFormat="true" ht="27" customHeight="true" spans="1:19">
      <c r="A19" s="31" t="s">
        <v>44</v>
      </c>
      <c r="B19" s="30">
        <f t="shared" si="6"/>
        <v>416.5</v>
      </c>
      <c r="C19" s="30">
        <f t="shared" si="7"/>
        <v>98</v>
      </c>
      <c r="D19" s="32">
        <v>61</v>
      </c>
      <c r="E19" s="32"/>
      <c r="F19" s="32"/>
      <c r="G19" s="32">
        <v>17</v>
      </c>
      <c r="H19" s="32"/>
      <c r="I19" s="32">
        <v>20</v>
      </c>
      <c r="J19" s="32"/>
      <c r="K19" s="48">
        <v>10.5</v>
      </c>
      <c r="L19" s="32">
        <v>10</v>
      </c>
      <c r="M19" s="32">
        <v>4</v>
      </c>
      <c r="N19" s="32"/>
      <c r="O19" s="32">
        <v>100</v>
      </c>
      <c r="P19" s="32"/>
      <c r="Q19" s="32">
        <v>56</v>
      </c>
      <c r="R19" s="32">
        <v>98</v>
      </c>
      <c r="S19" s="32">
        <v>40</v>
      </c>
    </row>
    <row r="20" s="4" customFormat="true" ht="27" customHeight="true" spans="1:19">
      <c r="A20" s="31" t="s">
        <v>45</v>
      </c>
      <c r="B20" s="30">
        <f t="shared" si="6"/>
        <v>1485.5</v>
      </c>
      <c r="C20" s="30">
        <f t="shared" si="7"/>
        <v>663</v>
      </c>
      <c r="D20" s="32">
        <v>320</v>
      </c>
      <c r="E20" s="32"/>
      <c r="F20" s="32"/>
      <c r="G20" s="32">
        <v>59</v>
      </c>
      <c r="H20" s="32"/>
      <c r="I20" s="49">
        <v>284</v>
      </c>
      <c r="J20" s="32"/>
      <c r="K20" s="48">
        <v>42.5</v>
      </c>
      <c r="L20" s="32">
        <v>21</v>
      </c>
      <c r="M20" s="32">
        <v>83</v>
      </c>
      <c r="N20" s="32"/>
      <c r="O20" s="32"/>
      <c r="P20" s="32"/>
      <c r="Q20" s="32">
        <v>442</v>
      </c>
      <c r="R20" s="32">
        <v>194</v>
      </c>
      <c r="S20" s="32">
        <v>40</v>
      </c>
    </row>
    <row r="21" s="3" customFormat="true" ht="27" customHeight="true" spans="1:19">
      <c r="A21" s="28" t="s">
        <v>46</v>
      </c>
      <c r="B21" s="30">
        <f t="shared" si="6"/>
        <v>7284.6</v>
      </c>
      <c r="C21" s="30">
        <f t="shared" si="7"/>
        <v>2781</v>
      </c>
      <c r="D21" s="30">
        <f>SUM(D22:D27)</f>
        <v>1416</v>
      </c>
      <c r="E21" s="30">
        <f>SUM(E22:E27)</f>
        <v>90</v>
      </c>
      <c r="F21" s="30">
        <f t="shared" ref="F21:L21" si="10">SUM(F22:F27)</f>
        <v>160</v>
      </c>
      <c r="G21" s="30">
        <f t="shared" si="10"/>
        <v>12</v>
      </c>
      <c r="H21" s="30">
        <f t="shared" si="10"/>
        <v>230</v>
      </c>
      <c r="I21" s="30">
        <f t="shared" si="10"/>
        <v>873</v>
      </c>
      <c r="J21" s="30">
        <f t="shared" si="10"/>
        <v>0</v>
      </c>
      <c r="K21" s="45">
        <f t="shared" ref="K21:S21" si="11">SUM(K22:K27)</f>
        <v>318.6</v>
      </c>
      <c r="L21" s="30">
        <f t="shared" si="11"/>
        <v>103</v>
      </c>
      <c r="M21" s="30">
        <f t="shared" si="11"/>
        <v>124</v>
      </c>
      <c r="N21" s="30">
        <f t="shared" si="11"/>
        <v>40</v>
      </c>
      <c r="O21" s="30">
        <f t="shared" si="11"/>
        <v>950</v>
      </c>
      <c r="P21" s="30">
        <f t="shared" si="11"/>
        <v>0</v>
      </c>
      <c r="Q21" s="30">
        <f t="shared" si="11"/>
        <v>1046</v>
      </c>
      <c r="R21" s="30">
        <f t="shared" si="11"/>
        <v>1142</v>
      </c>
      <c r="S21" s="30">
        <f t="shared" si="11"/>
        <v>780</v>
      </c>
    </row>
    <row r="22" s="4" customFormat="true" ht="27" customHeight="true" spans="1:19">
      <c r="A22" s="31" t="s">
        <v>47</v>
      </c>
      <c r="B22" s="30">
        <f t="shared" si="6"/>
        <v>821.3</v>
      </c>
      <c r="C22" s="30">
        <f t="shared" si="7"/>
        <v>310</v>
      </c>
      <c r="D22" s="32">
        <v>68</v>
      </c>
      <c r="E22" s="32"/>
      <c r="F22" s="32"/>
      <c r="G22" s="32">
        <v>12</v>
      </c>
      <c r="H22" s="32">
        <v>230</v>
      </c>
      <c r="I22" s="32"/>
      <c r="J22" s="32"/>
      <c r="K22" s="48">
        <v>206.3</v>
      </c>
      <c r="L22" s="32"/>
      <c r="M22" s="32"/>
      <c r="N22" s="32">
        <v>40</v>
      </c>
      <c r="O22" s="32">
        <v>250</v>
      </c>
      <c r="P22" s="32"/>
      <c r="Q22" s="32"/>
      <c r="R22" s="32">
        <v>15</v>
      </c>
      <c r="S22" s="32"/>
    </row>
    <row r="23" s="4" customFormat="true" ht="27" customHeight="true" spans="1:19">
      <c r="A23" s="31" t="s">
        <v>48</v>
      </c>
      <c r="B23" s="30">
        <f t="shared" si="6"/>
        <v>1408.2</v>
      </c>
      <c r="C23" s="30">
        <f t="shared" si="7"/>
        <v>232</v>
      </c>
      <c r="D23" s="32">
        <v>83</v>
      </c>
      <c r="E23" s="32"/>
      <c r="F23" s="32"/>
      <c r="G23" s="32"/>
      <c r="H23" s="32"/>
      <c r="I23" s="49">
        <v>149</v>
      </c>
      <c r="J23" s="32"/>
      <c r="K23" s="48">
        <v>18.2</v>
      </c>
      <c r="L23" s="32">
        <v>20</v>
      </c>
      <c r="M23" s="32">
        <v>10</v>
      </c>
      <c r="N23" s="32"/>
      <c r="O23" s="32">
        <v>500</v>
      </c>
      <c r="P23" s="32"/>
      <c r="Q23" s="32">
        <v>383</v>
      </c>
      <c r="R23" s="32">
        <v>225</v>
      </c>
      <c r="S23" s="32">
        <v>20</v>
      </c>
    </row>
    <row r="24" s="4" customFormat="true" ht="27" customHeight="true" spans="1:19">
      <c r="A24" s="31" t="s">
        <v>49</v>
      </c>
      <c r="B24" s="30">
        <f t="shared" si="6"/>
        <v>897.6</v>
      </c>
      <c r="C24" s="30">
        <f t="shared" si="7"/>
        <v>355</v>
      </c>
      <c r="D24" s="32">
        <v>205</v>
      </c>
      <c r="E24" s="32"/>
      <c r="F24" s="32"/>
      <c r="G24" s="32"/>
      <c r="H24" s="32"/>
      <c r="I24" s="49">
        <v>150</v>
      </c>
      <c r="J24" s="32"/>
      <c r="K24" s="48">
        <v>19.6</v>
      </c>
      <c r="L24" s="32">
        <v>22</v>
      </c>
      <c r="M24" s="32">
        <v>6</v>
      </c>
      <c r="N24" s="32"/>
      <c r="O24" s="32"/>
      <c r="P24" s="32"/>
      <c r="Q24" s="32">
        <v>87</v>
      </c>
      <c r="R24" s="32">
        <v>148</v>
      </c>
      <c r="S24" s="32">
        <v>260</v>
      </c>
    </row>
    <row r="25" s="4" customFormat="true" ht="27" customHeight="true" spans="1:19">
      <c r="A25" s="31" t="s">
        <v>50</v>
      </c>
      <c r="B25" s="30">
        <f t="shared" si="6"/>
        <v>980.3</v>
      </c>
      <c r="C25" s="30">
        <f t="shared" si="7"/>
        <v>293</v>
      </c>
      <c r="D25" s="32">
        <v>120</v>
      </c>
      <c r="E25" s="32">
        <v>50</v>
      </c>
      <c r="F25" s="32"/>
      <c r="G25" s="32"/>
      <c r="H25" s="32"/>
      <c r="I25" s="49">
        <v>123</v>
      </c>
      <c r="J25" s="32"/>
      <c r="K25" s="48">
        <v>38.3</v>
      </c>
      <c r="L25" s="32">
        <v>16</v>
      </c>
      <c r="M25" s="32">
        <v>47</v>
      </c>
      <c r="N25" s="32"/>
      <c r="O25" s="32">
        <v>100</v>
      </c>
      <c r="P25" s="32"/>
      <c r="Q25" s="32">
        <v>254</v>
      </c>
      <c r="R25" s="32">
        <v>192</v>
      </c>
      <c r="S25" s="32">
        <v>40</v>
      </c>
    </row>
    <row r="26" s="4" customFormat="true" ht="27" customHeight="true" spans="1:19">
      <c r="A26" s="31" t="s">
        <v>51</v>
      </c>
      <c r="B26" s="30">
        <f t="shared" si="6"/>
        <v>1375.2</v>
      </c>
      <c r="C26" s="30">
        <f t="shared" si="7"/>
        <v>707</v>
      </c>
      <c r="D26" s="32">
        <v>363</v>
      </c>
      <c r="E26" s="32">
        <v>40</v>
      </c>
      <c r="F26" s="32">
        <v>80</v>
      </c>
      <c r="G26" s="32"/>
      <c r="H26" s="32"/>
      <c r="I26" s="49">
        <v>224</v>
      </c>
      <c r="J26" s="32"/>
      <c r="K26" s="48">
        <v>29.2</v>
      </c>
      <c r="L26" s="32">
        <v>19</v>
      </c>
      <c r="M26" s="32">
        <v>11</v>
      </c>
      <c r="N26" s="32"/>
      <c r="O26" s="32"/>
      <c r="P26" s="32"/>
      <c r="Q26" s="32">
        <v>154</v>
      </c>
      <c r="R26" s="32">
        <v>295</v>
      </c>
      <c r="S26" s="32">
        <v>160</v>
      </c>
    </row>
    <row r="27" s="4" customFormat="true" ht="27" customHeight="true" spans="1:19">
      <c r="A27" s="31" t="s">
        <v>52</v>
      </c>
      <c r="B27" s="30">
        <f t="shared" si="6"/>
        <v>1802</v>
      </c>
      <c r="C27" s="30">
        <f t="shared" si="7"/>
        <v>884</v>
      </c>
      <c r="D27" s="32">
        <v>577</v>
      </c>
      <c r="E27" s="32"/>
      <c r="F27" s="32">
        <v>80</v>
      </c>
      <c r="G27" s="32"/>
      <c r="H27" s="32"/>
      <c r="I27" s="49">
        <v>227</v>
      </c>
      <c r="J27" s="32"/>
      <c r="K27" s="48">
        <v>7</v>
      </c>
      <c r="L27" s="32">
        <v>26</v>
      </c>
      <c r="M27" s="32">
        <v>50</v>
      </c>
      <c r="N27" s="32"/>
      <c r="O27" s="32">
        <v>100</v>
      </c>
      <c r="P27" s="32"/>
      <c r="Q27" s="32">
        <v>168</v>
      </c>
      <c r="R27" s="32">
        <v>267</v>
      </c>
      <c r="S27" s="32">
        <v>300</v>
      </c>
    </row>
    <row r="28" s="3" customFormat="true" ht="27" customHeight="true" spans="1:19">
      <c r="A28" s="28" t="s">
        <v>53</v>
      </c>
      <c r="B28" s="30">
        <f t="shared" si="6"/>
        <v>12009.9</v>
      </c>
      <c r="C28" s="30">
        <f t="shared" si="7"/>
        <v>5333</v>
      </c>
      <c r="D28" s="30">
        <f>SUM(D29:D34)</f>
        <v>3611</v>
      </c>
      <c r="E28" s="30">
        <f>SUM(E29:E34)</f>
        <v>150</v>
      </c>
      <c r="F28" s="30">
        <f t="shared" ref="F28:K28" si="12">SUM(F29:F34)</f>
        <v>335</v>
      </c>
      <c r="G28" s="30">
        <f t="shared" si="12"/>
        <v>13</v>
      </c>
      <c r="H28" s="30">
        <f t="shared" si="12"/>
        <v>250</v>
      </c>
      <c r="I28" s="30">
        <f t="shared" si="12"/>
        <v>974</v>
      </c>
      <c r="J28" s="30">
        <f t="shared" si="12"/>
        <v>0</v>
      </c>
      <c r="K28" s="45">
        <f t="shared" ref="K28:S28" si="13">SUM(K29:K34)</f>
        <v>274.9</v>
      </c>
      <c r="L28" s="30">
        <f t="shared" si="13"/>
        <v>122</v>
      </c>
      <c r="M28" s="30">
        <f t="shared" si="13"/>
        <v>1358</v>
      </c>
      <c r="N28" s="30">
        <f t="shared" si="13"/>
        <v>40</v>
      </c>
      <c r="O28" s="30">
        <f t="shared" si="13"/>
        <v>250</v>
      </c>
      <c r="P28" s="30">
        <f t="shared" si="13"/>
        <v>0</v>
      </c>
      <c r="Q28" s="30">
        <f t="shared" si="13"/>
        <v>2170</v>
      </c>
      <c r="R28" s="30">
        <f t="shared" si="13"/>
        <v>842</v>
      </c>
      <c r="S28" s="30">
        <f t="shared" si="13"/>
        <v>1620</v>
      </c>
    </row>
    <row r="29" s="4" customFormat="true" ht="27" customHeight="true" spans="1:19">
      <c r="A29" s="31" t="s">
        <v>54</v>
      </c>
      <c r="B29" s="30">
        <f t="shared" si="6"/>
        <v>972.6</v>
      </c>
      <c r="C29" s="30">
        <f t="shared" si="7"/>
        <v>526</v>
      </c>
      <c r="D29" s="32">
        <v>263</v>
      </c>
      <c r="E29" s="32"/>
      <c r="F29" s="32"/>
      <c r="G29" s="32">
        <v>13</v>
      </c>
      <c r="H29" s="32">
        <v>250</v>
      </c>
      <c r="I29" s="32"/>
      <c r="J29" s="32"/>
      <c r="K29" s="48">
        <v>141.6</v>
      </c>
      <c r="L29" s="32"/>
      <c r="M29" s="32"/>
      <c r="N29" s="32">
        <v>40</v>
      </c>
      <c r="O29" s="32">
        <v>250</v>
      </c>
      <c r="P29" s="32"/>
      <c r="Q29" s="32"/>
      <c r="R29" s="32">
        <v>15</v>
      </c>
      <c r="S29" s="32"/>
    </row>
    <row r="30" s="4" customFormat="true" ht="27" customHeight="true" spans="1:19">
      <c r="A30" s="31" t="s">
        <v>55</v>
      </c>
      <c r="B30" s="30">
        <f t="shared" si="6"/>
        <v>2840.5</v>
      </c>
      <c r="C30" s="30">
        <f t="shared" si="7"/>
        <v>787</v>
      </c>
      <c r="D30" s="32">
        <v>552</v>
      </c>
      <c r="E30" s="32"/>
      <c r="F30" s="32"/>
      <c r="G30" s="32"/>
      <c r="H30" s="32"/>
      <c r="I30" s="49">
        <v>235</v>
      </c>
      <c r="J30" s="32"/>
      <c r="K30" s="48">
        <v>28.5</v>
      </c>
      <c r="L30" s="32">
        <v>28</v>
      </c>
      <c r="M30" s="32">
        <v>641</v>
      </c>
      <c r="N30" s="32"/>
      <c r="O30" s="32"/>
      <c r="P30" s="32"/>
      <c r="Q30" s="32">
        <v>602</v>
      </c>
      <c r="R30" s="32">
        <v>194</v>
      </c>
      <c r="S30" s="32">
        <v>560</v>
      </c>
    </row>
    <row r="31" s="4" customFormat="true" ht="27" customHeight="true" spans="1:19">
      <c r="A31" s="31" t="s">
        <v>56</v>
      </c>
      <c r="B31" s="30">
        <f t="shared" si="6"/>
        <v>2586.6</v>
      </c>
      <c r="C31" s="30">
        <f t="shared" si="7"/>
        <v>1110</v>
      </c>
      <c r="D31" s="32">
        <v>618</v>
      </c>
      <c r="E31" s="32">
        <v>80</v>
      </c>
      <c r="F31" s="32">
        <v>40</v>
      </c>
      <c r="G31" s="32"/>
      <c r="H31" s="32"/>
      <c r="I31" s="49">
        <v>372</v>
      </c>
      <c r="J31" s="32"/>
      <c r="K31" s="48">
        <v>26.6</v>
      </c>
      <c r="L31" s="32">
        <v>30</v>
      </c>
      <c r="M31" s="32">
        <v>16</v>
      </c>
      <c r="N31" s="32"/>
      <c r="O31" s="32"/>
      <c r="P31" s="32"/>
      <c r="Q31" s="32">
        <v>668</v>
      </c>
      <c r="R31" s="32">
        <v>236</v>
      </c>
      <c r="S31" s="32">
        <v>500</v>
      </c>
    </row>
    <row r="32" s="4" customFormat="true" ht="27" customHeight="true" spans="1:19">
      <c r="A32" s="31" t="s">
        <v>57</v>
      </c>
      <c r="B32" s="30">
        <f t="shared" si="6"/>
        <v>1224.4</v>
      </c>
      <c r="C32" s="30">
        <f t="shared" si="7"/>
        <v>670</v>
      </c>
      <c r="D32" s="32">
        <v>338</v>
      </c>
      <c r="E32" s="32">
        <v>50</v>
      </c>
      <c r="F32" s="32">
        <v>125</v>
      </c>
      <c r="G32" s="32"/>
      <c r="H32" s="32"/>
      <c r="I32" s="49">
        <v>157</v>
      </c>
      <c r="J32" s="32"/>
      <c r="K32" s="48">
        <v>22.4</v>
      </c>
      <c r="L32" s="32">
        <v>22</v>
      </c>
      <c r="M32" s="32">
        <v>19</v>
      </c>
      <c r="N32" s="32"/>
      <c r="O32" s="32"/>
      <c r="P32" s="32"/>
      <c r="Q32" s="32">
        <v>292</v>
      </c>
      <c r="R32" s="32">
        <v>119</v>
      </c>
      <c r="S32" s="32">
        <v>80</v>
      </c>
    </row>
    <row r="33" s="4" customFormat="true" ht="27" customHeight="true" spans="1:19">
      <c r="A33" s="31" t="s">
        <v>58</v>
      </c>
      <c r="B33" s="30">
        <f t="shared" si="6"/>
        <v>690.1</v>
      </c>
      <c r="C33" s="30">
        <f t="shared" si="7"/>
        <v>201</v>
      </c>
      <c r="D33" s="32">
        <v>78</v>
      </c>
      <c r="E33" s="32"/>
      <c r="F33" s="32">
        <v>85</v>
      </c>
      <c r="G33" s="32"/>
      <c r="H33" s="32"/>
      <c r="I33" s="49">
        <v>38</v>
      </c>
      <c r="J33" s="32"/>
      <c r="K33" s="48">
        <v>34.1</v>
      </c>
      <c r="L33" s="32">
        <v>19</v>
      </c>
      <c r="M33" s="32">
        <v>95</v>
      </c>
      <c r="N33" s="32"/>
      <c r="O33" s="32"/>
      <c r="P33" s="32"/>
      <c r="Q33" s="32">
        <v>151</v>
      </c>
      <c r="R33" s="32">
        <v>110</v>
      </c>
      <c r="S33" s="32">
        <v>80</v>
      </c>
    </row>
    <row r="34" s="4" customFormat="true" ht="27" customHeight="true" spans="1:19">
      <c r="A34" s="31" t="s">
        <v>59</v>
      </c>
      <c r="B34" s="30">
        <f t="shared" si="6"/>
        <v>3695.7</v>
      </c>
      <c r="C34" s="30">
        <f t="shared" si="7"/>
        <v>2039</v>
      </c>
      <c r="D34" s="32">
        <v>1762</v>
      </c>
      <c r="E34" s="32">
        <v>20</v>
      </c>
      <c r="F34" s="32">
        <v>85</v>
      </c>
      <c r="G34" s="32"/>
      <c r="H34" s="32"/>
      <c r="I34" s="49">
        <v>172</v>
      </c>
      <c r="J34" s="32"/>
      <c r="K34" s="48">
        <v>21.7</v>
      </c>
      <c r="L34" s="32">
        <v>23</v>
      </c>
      <c r="M34" s="32">
        <v>587</v>
      </c>
      <c r="N34" s="32"/>
      <c r="O34" s="32"/>
      <c r="P34" s="32"/>
      <c r="Q34" s="32">
        <v>457</v>
      </c>
      <c r="R34" s="32">
        <v>168</v>
      </c>
      <c r="S34" s="32">
        <v>400</v>
      </c>
    </row>
    <row r="35" s="3" customFormat="true" ht="27" customHeight="true" spans="1:19">
      <c r="A35" s="28" t="s">
        <v>60</v>
      </c>
      <c r="B35" s="30">
        <f t="shared" si="6"/>
        <v>5119.7</v>
      </c>
      <c r="C35" s="30">
        <f t="shared" si="7"/>
        <v>1998</v>
      </c>
      <c r="D35" s="30">
        <f>SUM(D36:D39)</f>
        <v>928</v>
      </c>
      <c r="E35" s="30">
        <f>SUM(E36:E39)</f>
        <v>130</v>
      </c>
      <c r="F35" s="30">
        <f t="shared" ref="F35:K35" si="14">SUM(F36:F39)</f>
        <v>125</v>
      </c>
      <c r="G35" s="30">
        <f t="shared" si="14"/>
        <v>41</v>
      </c>
      <c r="H35" s="30">
        <f t="shared" si="14"/>
        <v>230</v>
      </c>
      <c r="I35" s="30">
        <f t="shared" si="14"/>
        <v>544</v>
      </c>
      <c r="J35" s="30">
        <f t="shared" si="14"/>
        <v>0</v>
      </c>
      <c r="K35" s="45">
        <f t="shared" ref="K35:S35" si="15">SUM(K36:K39)</f>
        <v>240.7</v>
      </c>
      <c r="L35" s="30">
        <f t="shared" si="15"/>
        <v>73</v>
      </c>
      <c r="M35" s="30">
        <f t="shared" si="15"/>
        <v>277</v>
      </c>
      <c r="N35" s="30">
        <f t="shared" si="15"/>
        <v>40</v>
      </c>
      <c r="O35" s="30">
        <f t="shared" si="15"/>
        <v>300</v>
      </c>
      <c r="P35" s="30">
        <f t="shared" si="15"/>
        <v>0</v>
      </c>
      <c r="Q35" s="30">
        <f t="shared" si="15"/>
        <v>697</v>
      </c>
      <c r="R35" s="30">
        <f t="shared" si="15"/>
        <v>534</v>
      </c>
      <c r="S35" s="30">
        <f t="shared" si="15"/>
        <v>960</v>
      </c>
    </row>
    <row r="36" s="4" customFormat="true" ht="27" customHeight="true" spans="1:19">
      <c r="A36" s="31" t="s">
        <v>61</v>
      </c>
      <c r="B36" s="30">
        <f t="shared" si="6"/>
        <v>783.2</v>
      </c>
      <c r="C36" s="30">
        <f t="shared" si="7"/>
        <v>286</v>
      </c>
      <c r="D36" s="32">
        <v>35</v>
      </c>
      <c r="E36" s="32"/>
      <c r="F36" s="32"/>
      <c r="G36" s="32">
        <v>21</v>
      </c>
      <c r="H36" s="32">
        <v>230</v>
      </c>
      <c r="I36" s="49"/>
      <c r="J36" s="32"/>
      <c r="K36" s="48">
        <v>142.2</v>
      </c>
      <c r="L36" s="32"/>
      <c r="M36" s="32"/>
      <c r="N36" s="32">
        <v>40</v>
      </c>
      <c r="O36" s="32">
        <v>300</v>
      </c>
      <c r="P36" s="32"/>
      <c r="Q36" s="32"/>
      <c r="R36" s="32">
        <v>15</v>
      </c>
      <c r="S36" s="32"/>
    </row>
    <row r="37" s="4" customFormat="true" ht="27" customHeight="true" spans="1:19">
      <c r="A37" s="31" t="s">
        <v>62</v>
      </c>
      <c r="B37" s="30">
        <f t="shared" si="6"/>
        <v>1021</v>
      </c>
      <c r="C37" s="30">
        <f t="shared" si="7"/>
        <v>408</v>
      </c>
      <c r="D37" s="32">
        <v>147</v>
      </c>
      <c r="E37" s="32">
        <v>50</v>
      </c>
      <c r="F37" s="32">
        <v>70</v>
      </c>
      <c r="G37" s="32"/>
      <c r="H37" s="32"/>
      <c r="I37" s="49">
        <v>141</v>
      </c>
      <c r="J37" s="32"/>
      <c r="K37" s="48">
        <v>28</v>
      </c>
      <c r="L37" s="32">
        <v>22</v>
      </c>
      <c r="M37" s="32">
        <v>7</v>
      </c>
      <c r="N37" s="32"/>
      <c r="O37" s="32"/>
      <c r="P37" s="32"/>
      <c r="Q37" s="32">
        <v>264</v>
      </c>
      <c r="R37" s="32">
        <v>212</v>
      </c>
      <c r="S37" s="32">
        <v>80</v>
      </c>
    </row>
    <row r="38" s="4" customFormat="true" ht="27" customHeight="true" spans="1:19">
      <c r="A38" s="31" t="s">
        <v>63</v>
      </c>
      <c r="B38" s="30">
        <f t="shared" si="6"/>
        <v>1040</v>
      </c>
      <c r="C38" s="30">
        <f t="shared" si="7"/>
        <v>555</v>
      </c>
      <c r="D38" s="32">
        <v>210</v>
      </c>
      <c r="E38" s="32">
        <v>80</v>
      </c>
      <c r="F38" s="32">
        <v>35</v>
      </c>
      <c r="G38" s="32">
        <v>20</v>
      </c>
      <c r="H38" s="32"/>
      <c r="I38" s="49">
        <v>210</v>
      </c>
      <c r="J38" s="32"/>
      <c r="K38" s="48">
        <v>28</v>
      </c>
      <c r="L38" s="32">
        <v>21</v>
      </c>
      <c r="M38" s="32">
        <v>48</v>
      </c>
      <c r="N38" s="32"/>
      <c r="O38" s="32"/>
      <c r="P38" s="32"/>
      <c r="Q38" s="32">
        <v>189</v>
      </c>
      <c r="R38" s="32">
        <v>119</v>
      </c>
      <c r="S38" s="32">
        <v>80</v>
      </c>
    </row>
    <row r="39" s="4" customFormat="true" ht="27" customHeight="true" spans="1:19">
      <c r="A39" s="31" t="s">
        <v>64</v>
      </c>
      <c r="B39" s="30">
        <f t="shared" si="6"/>
        <v>2275.5</v>
      </c>
      <c r="C39" s="30">
        <f t="shared" si="7"/>
        <v>749</v>
      </c>
      <c r="D39" s="32">
        <v>536</v>
      </c>
      <c r="E39" s="32"/>
      <c r="F39" s="32">
        <v>20</v>
      </c>
      <c r="G39" s="32"/>
      <c r="H39" s="32"/>
      <c r="I39" s="49">
        <v>193</v>
      </c>
      <c r="J39" s="32"/>
      <c r="K39" s="48">
        <v>42.5</v>
      </c>
      <c r="L39" s="32">
        <v>30</v>
      </c>
      <c r="M39" s="32">
        <v>222</v>
      </c>
      <c r="N39" s="32"/>
      <c r="O39" s="32"/>
      <c r="P39" s="32"/>
      <c r="Q39" s="32">
        <v>244</v>
      </c>
      <c r="R39" s="32">
        <v>188</v>
      </c>
      <c r="S39" s="32">
        <v>800</v>
      </c>
    </row>
    <row r="40" s="6" customFormat="true" ht="27" customHeight="true" spans="1:19">
      <c r="A40" s="37" t="s">
        <v>65</v>
      </c>
      <c r="B40" s="30">
        <f t="shared" si="6"/>
        <v>6365</v>
      </c>
      <c r="C40" s="30">
        <f t="shared" si="7"/>
        <v>1929</v>
      </c>
      <c r="D40" s="30">
        <f>SUM(D41:D52)</f>
        <v>639</v>
      </c>
      <c r="E40" s="30">
        <f>SUM(E41:E52)</f>
        <v>50</v>
      </c>
      <c r="F40" s="30">
        <f t="shared" ref="F40:K40" si="16">SUM(F41:F52)</f>
        <v>40</v>
      </c>
      <c r="G40" s="30">
        <f t="shared" si="16"/>
        <v>180</v>
      </c>
      <c r="H40" s="30">
        <f t="shared" si="16"/>
        <v>210</v>
      </c>
      <c r="I40" s="30">
        <f t="shared" si="16"/>
        <v>205</v>
      </c>
      <c r="J40" s="30">
        <f t="shared" si="16"/>
        <v>605</v>
      </c>
      <c r="K40" s="30">
        <f t="shared" ref="K40:S40" si="17">SUM(K41:K52)</f>
        <v>752</v>
      </c>
      <c r="L40" s="30">
        <f t="shared" si="17"/>
        <v>35</v>
      </c>
      <c r="M40" s="30">
        <f t="shared" si="17"/>
        <v>108</v>
      </c>
      <c r="N40" s="30">
        <f t="shared" si="17"/>
        <v>699</v>
      </c>
      <c r="O40" s="30">
        <f t="shared" si="17"/>
        <v>50</v>
      </c>
      <c r="P40" s="30">
        <f t="shared" si="17"/>
        <v>1000</v>
      </c>
      <c r="Q40" s="30">
        <f t="shared" si="17"/>
        <v>878</v>
      </c>
      <c r="R40" s="30">
        <f t="shared" si="17"/>
        <v>914</v>
      </c>
      <c r="S40" s="30">
        <f t="shared" si="17"/>
        <v>0</v>
      </c>
    </row>
    <row r="41" s="4" customFormat="true" ht="27" customHeight="true" spans="1:19">
      <c r="A41" s="31" t="s">
        <v>66</v>
      </c>
      <c r="B41" s="30">
        <f t="shared" si="6"/>
        <v>60</v>
      </c>
      <c r="C41" s="30">
        <f t="shared" si="7"/>
        <v>60</v>
      </c>
      <c r="D41" s="32">
        <v>60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="4" customFormat="true" ht="38" customHeight="true" spans="1:19">
      <c r="A42" s="31" t="s">
        <v>67</v>
      </c>
      <c r="B42" s="30">
        <f t="shared" si="6"/>
        <v>20</v>
      </c>
      <c r="C42" s="30">
        <f t="shared" si="7"/>
        <v>0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>
        <v>20</v>
      </c>
      <c r="R42" s="32"/>
      <c r="S42" s="32"/>
    </row>
    <row r="43" s="4" customFormat="true" ht="32" customHeight="true" spans="1:19">
      <c r="A43" s="31" t="s">
        <v>68</v>
      </c>
      <c r="B43" s="30">
        <f t="shared" si="6"/>
        <v>45</v>
      </c>
      <c r="C43" s="30">
        <f t="shared" si="7"/>
        <v>45</v>
      </c>
      <c r="D43" s="32"/>
      <c r="E43" s="32"/>
      <c r="F43" s="32"/>
      <c r="G43" s="32"/>
      <c r="H43" s="32"/>
      <c r="I43" s="32"/>
      <c r="J43" s="32">
        <v>45</v>
      </c>
      <c r="K43" s="32"/>
      <c r="L43" s="32"/>
      <c r="M43" s="32"/>
      <c r="N43" s="32"/>
      <c r="O43" s="32"/>
      <c r="P43" s="32"/>
      <c r="Q43" s="32"/>
      <c r="R43" s="32"/>
      <c r="S43" s="32"/>
    </row>
    <row r="44" s="4" customFormat="true" ht="36" customHeight="true" spans="1:19">
      <c r="A44" s="31" t="s">
        <v>69</v>
      </c>
      <c r="B44" s="30">
        <f t="shared" si="6"/>
        <v>50</v>
      </c>
      <c r="C44" s="30">
        <f t="shared" si="7"/>
        <v>50</v>
      </c>
      <c r="D44" s="32"/>
      <c r="E44" s="32"/>
      <c r="F44" s="32"/>
      <c r="G44" s="32"/>
      <c r="H44" s="32"/>
      <c r="I44" s="32"/>
      <c r="J44" s="32">
        <v>50</v>
      </c>
      <c r="K44" s="32"/>
      <c r="L44" s="32"/>
      <c r="M44" s="32"/>
      <c r="N44" s="32"/>
      <c r="O44" s="32"/>
      <c r="P44" s="32"/>
      <c r="Q44" s="32"/>
      <c r="R44" s="32"/>
      <c r="S44" s="32"/>
    </row>
    <row r="45" s="4" customFormat="true" ht="27" customHeight="true" spans="1:19">
      <c r="A45" s="38" t="s">
        <v>70</v>
      </c>
      <c r="B45" s="30">
        <f t="shared" si="6"/>
        <v>80</v>
      </c>
      <c r="C45" s="30">
        <f t="shared" si="7"/>
        <v>80</v>
      </c>
      <c r="D45" s="32"/>
      <c r="E45" s="32"/>
      <c r="F45" s="32"/>
      <c r="G45" s="32"/>
      <c r="H45" s="32"/>
      <c r="I45" s="32"/>
      <c r="J45" s="32">
        <v>80</v>
      </c>
      <c r="K45" s="32"/>
      <c r="L45" s="32"/>
      <c r="M45" s="32"/>
      <c r="N45" s="32"/>
      <c r="O45" s="32"/>
      <c r="P45" s="32"/>
      <c r="Q45" s="32"/>
      <c r="R45" s="32"/>
      <c r="S45" s="32"/>
    </row>
    <row r="46" s="4" customFormat="true" ht="34" customHeight="true" spans="1:19">
      <c r="A46" s="38" t="s">
        <v>71</v>
      </c>
      <c r="B46" s="30">
        <f t="shared" si="6"/>
        <v>60</v>
      </c>
      <c r="C46" s="30">
        <f t="shared" si="7"/>
        <v>60</v>
      </c>
      <c r="D46" s="32"/>
      <c r="E46" s="32"/>
      <c r="F46" s="32"/>
      <c r="G46" s="32"/>
      <c r="H46" s="32"/>
      <c r="I46" s="32"/>
      <c r="J46" s="32">
        <v>60</v>
      </c>
      <c r="K46" s="32"/>
      <c r="L46" s="32"/>
      <c r="M46" s="32"/>
      <c r="N46" s="32"/>
      <c r="O46" s="32"/>
      <c r="P46" s="32"/>
      <c r="Q46" s="32"/>
      <c r="R46" s="32"/>
      <c r="S46" s="32"/>
    </row>
    <row r="47" s="4" customFormat="true" ht="27" customHeight="true" spans="1:19">
      <c r="A47" s="38" t="s">
        <v>72</v>
      </c>
      <c r="B47" s="30">
        <f t="shared" ref="B47:B60" si="18">SUM(D47:S47)</f>
        <v>40</v>
      </c>
      <c r="C47" s="30">
        <f t="shared" ref="C47:C76" si="19">SUM(D47:J47)</f>
        <v>40</v>
      </c>
      <c r="D47" s="32"/>
      <c r="E47" s="32"/>
      <c r="F47" s="32"/>
      <c r="G47" s="32"/>
      <c r="H47" s="32"/>
      <c r="I47" s="32"/>
      <c r="J47" s="32">
        <v>40</v>
      </c>
      <c r="K47" s="32"/>
      <c r="L47" s="32"/>
      <c r="M47" s="32"/>
      <c r="N47" s="32"/>
      <c r="O47" s="32"/>
      <c r="P47" s="32"/>
      <c r="Q47" s="32"/>
      <c r="R47" s="32"/>
      <c r="S47" s="32"/>
    </row>
    <row r="48" s="4" customFormat="true" ht="27" customHeight="true" spans="1:19">
      <c r="A48" s="38" t="s">
        <v>73</v>
      </c>
      <c r="B48" s="30">
        <f t="shared" si="18"/>
        <v>40</v>
      </c>
      <c r="C48" s="30">
        <f t="shared" si="19"/>
        <v>40</v>
      </c>
      <c r="D48" s="32"/>
      <c r="E48" s="32"/>
      <c r="F48" s="32"/>
      <c r="G48" s="32"/>
      <c r="H48" s="32"/>
      <c r="I48" s="32"/>
      <c r="J48" s="32">
        <v>40</v>
      </c>
      <c r="K48" s="32"/>
      <c r="L48" s="32"/>
      <c r="M48" s="32"/>
      <c r="N48" s="32"/>
      <c r="O48" s="32"/>
      <c r="P48" s="32"/>
      <c r="Q48" s="32"/>
      <c r="R48" s="32"/>
      <c r="S48" s="32"/>
    </row>
    <row r="49" s="4" customFormat="true" ht="39" customHeight="true" spans="1:19">
      <c r="A49" s="31" t="s">
        <v>74</v>
      </c>
      <c r="B49" s="30">
        <f t="shared" si="18"/>
        <v>143</v>
      </c>
      <c r="C49" s="30">
        <f t="shared" si="19"/>
        <v>0</v>
      </c>
      <c r="D49" s="32"/>
      <c r="E49" s="32"/>
      <c r="F49" s="32"/>
      <c r="G49" s="32"/>
      <c r="H49" s="32"/>
      <c r="I49" s="32"/>
      <c r="J49" s="32"/>
      <c r="K49" s="32">
        <v>118</v>
      </c>
      <c r="L49" s="32"/>
      <c r="M49" s="32"/>
      <c r="N49" s="32"/>
      <c r="O49" s="32"/>
      <c r="P49" s="32">
        <v>25</v>
      </c>
      <c r="Q49" s="32"/>
      <c r="R49" s="32"/>
      <c r="S49" s="32"/>
    </row>
    <row r="50" s="4" customFormat="true" ht="27" customHeight="true" spans="1:19">
      <c r="A50" s="31" t="s">
        <v>75</v>
      </c>
      <c r="B50" s="30">
        <f t="shared" si="18"/>
        <v>10</v>
      </c>
      <c r="C50" s="30">
        <f t="shared" si="19"/>
        <v>0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>
        <v>10</v>
      </c>
      <c r="Q50" s="32"/>
      <c r="R50" s="32"/>
      <c r="S50" s="32"/>
    </row>
    <row r="51" s="4" customFormat="true" ht="27" customHeight="true" spans="1:19">
      <c r="A51" s="31" t="s">
        <v>76</v>
      </c>
      <c r="B51" s="30">
        <f t="shared" si="18"/>
        <v>474</v>
      </c>
      <c r="C51" s="30">
        <f t="shared" si="19"/>
        <v>0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>
        <v>30</v>
      </c>
      <c r="Q51" s="32">
        <v>444</v>
      </c>
      <c r="R51" s="32"/>
      <c r="S51" s="32"/>
    </row>
    <row r="52" s="3" customFormat="true" ht="27" customHeight="true" spans="1:19">
      <c r="A52" s="28" t="s">
        <v>77</v>
      </c>
      <c r="B52" s="30">
        <f t="shared" si="18"/>
        <v>5343</v>
      </c>
      <c r="C52" s="30">
        <f t="shared" si="19"/>
        <v>1554</v>
      </c>
      <c r="D52" s="30">
        <f t="shared" ref="D52:J52" si="20">SUM(D53:D76)</f>
        <v>579</v>
      </c>
      <c r="E52" s="30">
        <f t="shared" si="20"/>
        <v>50</v>
      </c>
      <c r="F52" s="30">
        <f t="shared" si="20"/>
        <v>40</v>
      </c>
      <c r="G52" s="30">
        <f t="shared" si="20"/>
        <v>180</v>
      </c>
      <c r="H52" s="30">
        <f t="shared" si="20"/>
        <v>210</v>
      </c>
      <c r="I52" s="30">
        <f t="shared" si="20"/>
        <v>205</v>
      </c>
      <c r="J52" s="30">
        <f t="shared" si="20"/>
        <v>290</v>
      </c>
      <c r="K52" s="30">
        <f t="shared" ref="K52:S52" si="21">SUM(K53:K76)</f>
        <v>634</v>
      </c>
      <c r="L52" s="30">
        <f t="shared" si="21"/>
        <v>35</v>
      </c>
      <c r="M52" s="30">
        <f t="shared" si="21"/>
        <v>108</v>
      </c>
      <c r="N52" s="30">
        <f t="shared" si="21"/>
        <v>699</v>
      </c>
      <c r="O52" s="30">
        <f t="shared" si="21"/>
        <v>50</v>
      </c>
      <c r="P52" s="30">
        <f t="shared" si="21"/>
        <v>935</v>
      </c>
      <c r="Q52" s="30">
        <f t="shared" si="21"/>
        <v>414</v>
      </c>
      <c r="R52" s="30">
        <f t="shared" si="21"/>
        <v>914</v>
      </c>
      <c r="S52" s="30">
        <f t="shared" si="21"/>
        <v>0</v>
      </c>
    </row>
    <row r="53" s="4" customFormat="true" ht="27" customHeight="true" spans="1:19">
      <c r="A53" s="31" t="s">
        <v>78</v>
      </c>
      <c r="B53" s="30">
        <f t="shared" si="18"/>
        <v>796</v>
      </c>
      <c r="C53" s="30">
        <f t="shared" si="19"/>
        <v>200</v>
      </c>
      <c r="D53" s="32">
        <v>30</v>
      </c>
      <c r="E53" s="32"/>
      <c r="F53" s="32"/>
      <c r="G53" s="32">
        <v>30</v>
      </c>
      <c r="H53" s="32">
        <v>50</v>
      </c>
      <c r="I53" s="32">
        <v>90</v>
      </c>
      <c r="J53" s="32"/>
      <c r="K53" s="32">
        <v>30</v>
      </c>
      <c r="L53" s="32">
        <v>35</v>
      </c>
      <c r="M53" s="32">
        <v>30</v>
      </c>
      <c r="N53" s="32">
        <v>183</v>
      </c>
      <c r="O53" s="32"/>
      <c r="P53" s="32">
        <v>208</v>
      </c>
      <c r="Q53" s="32">
        <v>50</v>
      </c>
      <c r="R53" s="32">
        <v>60</v>
      </c>
      <c r="S53" s="32"/>
    </row>
    <row r="54" s="4" customFormat="true" ht="27" customHeight="true" spans="1:19">
      <c r="A54" s="31" t="s">
        <v>79</v>
      </c>
      <c r="B54" s="30">
        <f t="shared" si="18"/>
        <v>204</v>
      </c>
      <c r="C54" s="30">
        <f t="shared" si="19"/>
        <v>156</v>
      </c>
      <c r="D54" s="32">
        <v>106</v>
      </c>
      <c r="E54" s="32"/>
      <c r="F54" s="32"/>
      <c r="G54" s="32"/>
      <c r="H54" s="32"/>
      <c r="I54" s="32"/>
      <c r="J54" s="32">
        <v>50</v>
      </c>
      <c r="K54" s="32"/>
      <c r="L54" s="32"/>
      <c r="M54" s="32"/>
      <c r="N54" s="32"/>
      <c r="O54" s="32"/>
      <c r="P54" s="32"/>
      <c r="Q54" s="32">
        <v>48</v>
      </c>
      <c r="R54" s="32"/>
      <c r="S54" s="32"/>
    </row>
    <row r="55" s="4" customFormat="true" ht="27" customHeight="true" spans="1:19">
      <c r="A55" s="31" t="s">
        <v>80</v>
      </c>
      <c r="B55" s="30">
        <f t="shared" si="18"/>
        <v>180</v>
      </c>
      <c r="C55" s="30">
        <f t="shared" si="19"/>
        <v>180</v>
      </c>
      <c r="D55" s="32">
        <v>180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="4" customFormat="true" ht="27" customHeight="true" spans="1:19">
      <c r="A56" s="31" t="s">
        <v>81</v>
      </c>
      <c r="B56" s="30">
        <f t="shared" si="18"/>
        <v>505</v>
      </c>
      <c r="C56" s="30">
        <f t="shared" si="19"/>
        <v>85</v>
      </c>
      <c r="D56" s="32">
        <v>50</v>
      </c>
      <c r="E56" s="32"/>
      <c r="F56" s="32"/>
      <c r="G56" s="32"/>
      <c r="H56" s="32">
        <v>35</v>
      </c>
      <c r="I56" s="32"/>
      <c r="J56" s="32"/>
      <c r="K56" s="32">
        <v>220</v>
      </c>
      <c r="L56" s="32"/>
      <c r="M56" s="32"/>
      <c r="N56" s="32"/>
      <c r="O56" s="32"/>
      <c r="P56" s="32">
        <v>200</v>
      </c>
      <c r="Q56" s="32"/>
      <c r="R56" s="32"/>
      <c r="S56" s="32"/>
    </row>
    <row r="57" s="4" customFormat="true" ht="27" customHeight="true" spans="1:19">
      <c r="A57" s="31" t="s">
        <v>82</v>
      </c>
      <c r="B57" s="30">
        <f t="shared" si="18"/>
        <v>78</v>
      </c>
      <c r="C57" s="30">
        <f t="shared" si="19"/>
        <v>0</v>
      </c>
      <c r="D57" s="32"/>
      <c r="E57" s="32"/>
      <c r="F57" s="32"/>
      <c r="G57" s="32"/>
      <c r="H57" s="32"/>
      <c r="I57" s="32"/>
      <c r="J57" s="32"/>
      <c r="K57" s="32"/>
      <c r="L57" s="32"/>
      <c r="M57" s="32">
        <v>78</v>
      </c>
      <c r="N57" s="32"/>
      <c r="O57" s="32"/>
      <c r="P57" s="32"/>
      <c r="Q57" s="32"/>
      <c r="R57" s="32"/>
      <c r="S57" s="32"/>
    </row>
    <row r="58" s="4" customFormat="true" ht="27" customHeight="true" spans="1:19">
      <c r="A58" s="31" t="s">
        <v>83</v>
      </c>
      <c r="B58" s="30">
        <f t="shared" si="18"/>
        <v>240</v>
      </c>
      <c r="C58" s="30">
        <f t="shared" si="19"/>
        <v>0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>
        <v>240</v>
      </c>
      <c r="O58" s="32"/>
      <c r="P58" s="32"/>
      <c r="Q58" s="32"/>
      <c r="R58" s="32"/>
      <c r="S58" s="32"/>
    </row>
    <row r="59" s="4" customFormat="true" ht="27" customHeight="true" spans="1:19">
      <c r="A59" s="31" t="s">
        <v>84</v>
      </c>
      <c r="B59" s="30">
        <f t="shared" si="18"/>
        <v>20</v>
      </c>
      <c r="C59" s="30">
        <f t="shared" si="19"/>
        <v>0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>
        <v>20</v>
      </c>
      <c r="R59" s="32"/>
      <c r="S59" s="32"/>
    </row>
    <row r="60" s="4" customFormat="true" ht="27" customHeight="true" spans="1:19">
      <c r="A60" s="31" t="s">
        <v>85</v>
      </c>
      <c r="B60" s="30">
        <f t="shared" si="18"/>
        <v>256</v>
      </c>
      <c r="C60" s="30">
        <f t="shared" si="19"/>
        <v>0</v>
      </c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>
        <v>256</v>
      </c>
      <c r="R60" s="32"/>
      <c r="S60" s="32"/>
    </row>
    <row r="61" s="7" customFormat="true" ht="27" customHeight="true" spans="1:19">
      <c r="A61" s="31" t="s">
        <v>86</v>
      </c>
      <c r="B61" s="30">
        <f t="shared" ref="B61:B76" si="22">SUM(D61:S61)</f>
        <v>124</v>
      </c>
      <c r="C61" s="30">
        <f t="shared" si="19"/>
        <v>0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>
        <v>124</v>
      </c>
      <c r="O61" s="32"/>
      <c r="P61" s="32"/>
      <c r="Q61" s="32"/>
      <c r="R61" s="32"/>
      <c r="S61" s="32"/>
    </row>
    <row r="62" s="8" customFormat="true" ht="27" customHeight="true" spans="1:19">
      <c r="A62" s="31" t="s">
        <v>87</v>
      </c>
      <c r="B62" s="30">
        <f t="shared" si="22"/>
        <v>495</v>
      </c>
      <c r="C62" s="30">
        <f t="shared" si="19"/>
        <v>0</v>
      </c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>
        <v>495</v>
      </c>
      <c r="S62" s="32"/>
    </row>
    <row r="63" s="4" customFormat="true" ht="27" customHeight="true" spans="1:19">
      <c r="A63" s="31" t="s">
        <v>88</v>
      </c>
      <c r="B63" s="30">
        <f t="shared" si="22"/>
        <v>290</v>
      </c>
      <c r="C63" s="30">
        <f t="shared" si="19"/>
        <v>250</v>
      </c>
      <c r="D63" s="32"/>
      <c r="E63" s="32">
        <v>50</v>
      </c>
      <c r="F63" s="32"/>
      <c r="G63" s="32"/>
      <c r="H63" s="32"/>
      <c r="I63" s="32"/>
      <c r="J63" s="32">
        <v>200</v>
      </c>
      <c r="K63" s="32"/>
      <c r="L63" s="32"/>
      <c r="M63" s="32"/>
      <c r="N63" s="32"/>
      <c r="O63" s="32"/>
      <c r="P63" s="32"/>
      <c r="Q63" s="32">
        <v>40</v>
      </c>
      <c r="R63" s="32"/>
      <c r="S63" s="32"/>
    </row>
    <row r="64" s="4" customFormat="true" ht="27" customHeight="true" spans="1:19">
      <c r="A64" s="31" t="s">
        <v>89</v>
      </c>
      <c r="B64" s="30">
        <f t="shared" si="22"/>
        <v>108</v>
      </c>
      <c r="C64" s="30">
        <f t="shared" si="19"/>
        <v>0</v>
      </c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>
        <v>108</v>
      </c>
      <c r="S64" s="32"/>
    </row>
    <row r="65" s="4" customFormat="true" ht="27" customHeight="true" spans="1:19">
      <c r="A65" s="31" t="s">
        <v>90</v>
      </c>
      <c r="B65" s="30">
        <f t="shared" si="22"/>
        <v>299</v>
      </c>
      <c r="C65" s="30">
        <f t="shared" si="19"/>
        <v>0</v>
      </c>
      <c r="D65" s="32"/>
      <c r="E65" s="32"/>
      <c r="F65" s="32"/>
      <c r="G65" s="32"/>
      <c r="H65" s="32"/>
      <c r="I65" s="32"/>
      <c r="J65" s="32"/>
      <c r="K65" s="32">
        <v>48</v>
      </c>
      <c r="L65" s="32"/>
      <c r="M65" s="32"/>
      <c r="N65" s="32"/>
      <c r="O65" s="32"/>
      <c r="P65" s="32"/>
      <c r="Q65" s="32"/>
      <c r="R65" s="32">
        <v>251</v>
      </c>
      <c r="S65" s="32"/>
    </row>
    <row r="66" s="4" customFormat="true" ht="27" customHeight="true" spans="1:19">
      <c r="A66" s="31" t="s">
        <v>91</v>
      </c>
      <c r="B66" s="30">
        <f t="shared" si="22"/>
        <v>80</v>
      </c>
      <c r="C66" s="30">
        <f t="shared" si="19"/>
        <v>80</v>
      </c>
      <c r="D66" s="32"/>
      <c r="E66" s="32"/>
      <c r="F66" s="32">
        <v>40</v>
      </c>
      <c r="G66" s="32"/>
      <c r="H66" s="32"/>
      <c r="I66" s="32"/>
      <c r="J66" s="32">
        <v>40</v>
      </c>
      <c r="K66" s="32"/>
      <c r="L66" s="32"/>
      <c r="M66" s="32"/>
      <c r="N66" s="32"/>
      <c r="O66" s="32"/>
      <c r="P66" s="32"/>
      <c r="Q66" s="32"/>
      <c r="R66" s="32"/>
      <c r="S66" s="32"/>
    </row>
    <row r="67" s="4" customFormat="true" ht="27" customHeight="true" spans="1:19">
      <c r="A67" s="31" t="s">
        <v>92</v>
      </c>
      <c r="B67" s="30">
        <f t="shared" si="22"/>
        <v>80</v>
      </c>
      <c r="C67" s="30">
        <f t="shared" si="19"/>
        <v>80</v>
      </c>
      <c r="D67" s="32"/>
      <c r="E67" s="32"/>
      <c r="F67" s="32"/>
      <c r="G67" s="32"/>
      <c r="H67" s="32"/>
      <c r="I67" s="32">
        <v>80</v>
      </c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="4" customFormat="true" ht="27" customHeight="true" spans="1:19">
      <c r="A68" s="31" t="s">
        <v>93</v>
      </c>
      <c r="B68" s="30">
        <f t="shared" si="22"/>
        <v>35</v>
      </c>
      <c r="C68" s="30">
        <f t="shared" si="19"/>
        <v>35</v>
      </c>
      <c r="D68" s="32"/>
      <c r="E68" s="32"/>
      <c r="F68" s="32"/>
      <c r="G68" s="32"/>
      <c r="H68" s="32"/>
      <c r="I68" s="32">
        <v>35</v>
      </c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="4" customFormat="true" ht="27" customHeight="true" spans="1:19">
      <c r="A69" s="31" t="s">
        <v>94</v>
      </c>
      <c r="B69" s="30">
        <f t="shared" si="22"/>
        <v>216</v>
      </c>
      <c r="C69" s="30">
        <f t="shared" si="19"/>
        <v>150</v>
      </c>
      <c r="D69" s="32"/>
      <c r="E69" s="32"/>
      <c r="F69" s="32"/>
      <c r="G69" s="32">
        <v>150</v>
      </c>
      <c r="H69" s="32"/>
      <c r="I69" s="32"/>
      <c r="J69" s="32"/>
      <c r="K69" s="32">
        <v>66</v>
      </c>
      <c r="L69" s="32"/>
      <c r="M69" s="32"/>
      <c r="N69" s="32"/>
      <c r="O69" s="32"/>
      <c r="P69" s="32"/>
      <c r="Q69" s="32"/>
      <c r="R69" s="32"/>
      <c r="S69" s="32"/>
    </row>
    <row r="70" s="4" customFormat="true" ht="27" customHeight="true" spans="1:19">
      <c r="A70" s="31" t="s">
        <v>95</v>
      </c>
      <c r="B70" s="30">
        <f t="shared" si="22"/>
        <v>175</v>
      </c>
      <c r="C70" s="30">
        <f t="shared" si="19"/>
        <v>125</v>
      </c>
      <c r="D70" s="32"/>
      <c r="E70" s="32"/>
      <c r="F70" s="32"/>
      <c r="G70" s="32"/>
      <c r="H70" s="32">
        <v>125</v>
      </c>
      <c r="I70" s="32"/>
      <c r="J70" s="32"/>
      <c r="K70" s="32"/>
      <c r="L70" s="32"/>
      <c r="M70" s="32"/>
      <c r="N70" s="32"/>
      <c r="O70" s="32">
        <v>50</v>
      </c>
      <c r="P70" s="32"/>
      <c r="Q70" s="32"/>
      <c r="R70" s="32"/>
      <c r="S70" s="32"/>
    </row>
    <row r="71" s="4" customFormat="true" ht="27" customHeight="true" spans="1:19">
      <c r="A71" s="31" t="s">
        <v>96</v>
      </c>
      <c r="B71" s="30">
        <f t="shared" si="22"/>
        <v>422</v>
      </c>
      <c r="C71" s="30">
        <f t="shared" si="19"/>
        <v>0</v>
      </c>
      <c r="D71" s="32"/>
      <c r="E71" s="32"/>
      <c r="F71" s="32"/>
      <c r="G71" s="32"/>
      <c r="H71" s="32"/>
      <c r="I71" s="32"/>
      <c r="J71" s="32"/>
      <c r="K71" s="32">
        <v>270</v>
      </c>
      <c r="L71" s="32"/>
      <c r="M71" s="32"/>
      <c r="N71" s="32">
        <v>152</v>
      </c>
      <c r="O71" s="32"/>
      <c r="P71" s="32"/>
      <c r="Q71" s="32"/>
      <c r="R71" s="32"/>
      <c r="S71" s="32"/>
    </row>
    <row r="72" s="4" customFormat="true" ht="27" customHeight="true" spans="1:19">
      <c r="A72" s="31" t="s">
        <v>97</v>
      </c>
      <c r="B72" s="30">
        <f t="shared" si="22"/>
        <v>213</v>
      </c>
      <c r="C72" s="30">
        <f t="shared" si="19"/>
        <v>213</v>
      </c>
      <c r="D72" s="32">
        <v>213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="4" customFormat="true" ht="27" customHeight="true" spans="1:19">
      <c r="A73" s="31" t="s">
        <v>98</v>
      </c>
      <c r="B73" s="30">
        <f t="shared" si="22"/>
        <v>0</v>
      </c>
      <c r="C73" s="30">
        <f t="shared" si="19"/>
        <v>0</v>
      </c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="4" customFormat="true" ht="27" customHeight="true" spans="1:19">
      <c r="A74" s="31" t="s">
        <v>99</v>
      </c>
      <c r="B74" s="30">
        <f t="shared" si="22"/>
        <v>0</v>
      </c>
      <c r="C74" s="30">
        <f t="shared" si="19"/>
        <v>0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="4" customFormat="true" ht="27" customHeight="true" spans="1:19">
      <c r="A75" s="31" t="s">
        <v>100</v>
      </c>
      <c r="B75" s="30">
        <f t="shared" si="22"/>
        <v>504</v>
      </c>
      <c r="C75" s="30">
        <f t="shared" si="19"/>
        <v>0</v>
      </c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>
        <v>504</v>
      </c>
      <c r="Q75" s="32"/>
      <c r="R75" s="32"/>
      <c r="S75" s="32"/>
    </row>
    <row r="76" s="4" customFormat="true" ht="27" customHeight="true" spans="1:19">
      <c r="A76" s="31" t="s">
        <v>101</v>
      </c>
      <c r="B76" s="30">
        <f t="shared" si="22"/>
        <v>23</v>
      </c>
      <c r="C76" s="30">
        <f t="shared" si="19"/>
        <v>0</v>
      </c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>
        <v>23</v>
      </c>
      <c r="Q76" s="32"/>
      <c r="R76" s="32"/>
      <c r="S76" s="32"/>
    </row>
    <row r="77" s="9" customFormat="true" spans="1:19">
      <c r="A77" s="57"/>
      <c r="B77" s="58"/>
      <c r="C77" s="59"/>
      <c r="D77" s="60"/>
      <c r="E77" s="65"/>
      <c r="F77" s="65"/>
      <c r="G77" s="65"/>
      <c r="H77" s="65"/>
      <c r="I77" s="65"/>
      <c r="J77" s="66"/>
      <c r="K77" s="67"/>
      <c r="L77" s="65"/>
      <c r="M77" s="65"/>
      <c r="N77" s="70"/>
      <c r="O77" s="70"/>
      <c r="P77" s="65"/>
      <c r="Q77" s="65"/>
      <c r="R77" s="65"/>
      <c r="S77" s="65"/>
    </row>
    <row r="78" s="9" customFormat="true" spans="1:15">
      <c r="A78" s="61"/>
      <c r="B78" s="62"/>
      <c r="C78" s="63"/>
      <c r="D78" s="64"/>
      <c r="J78" s="68"/>
      <c r="K78" s="69"/>
      <c r="N78" s="71"/>
      <c r="O78" s="71"/>
    </row>
    <row r="79" s="9" customFormat="true" spans="1:15">
      <c r="A79" s="61"/>
      <c r="B79" s="62"/>
      <c r="C79" s="63"/>
      <c r="D79" s="64"/>
      <c r="J79" s="68"/>
      <c r="K79" s="69"/>
      <c r="N79" s="71"/>
      <c r="O79" s="71"/>
    </row>
    <row r="80" s="9" customFormat="true" spans="1:15">
      <c r="A80" s="61"/>
      <c r="B80" s="62"/>
      <c r="C80" s="63"/>
      <c r="D80" s="64"/>
      <c r="J80" s="68"/>
      <c r="K80" s="69"/>
      <c r="N80" s="71"/>
      <c r="O80" s="71"/>
    </row>
    <row r="81" s="9" customFormat="true" spans="1:15">
      <c r="A81" s="61"/>
      <c r="B81" s="62"/>
      <c r="C81" s="63"/>
      <c r="D81" s="64"/>
      <c r="J81" s="68"/>
      <c r="K81" s="69"/>
      <c r="N81" s="71"/>
      <c r="O81" s="71"/>
    </row>
  </sheetData>
  <mergeCells count="7">
    <mergeCell ref="A1:S1"/>
    <mergeCell ref="A2:S2"/>
    <mergeCell ref="R3:S3"/>
    <mergeCell ref="C4:J4"/>
    <mergeCell ref="N4:O4"/>
    <mergeCell ref="A4:A5"/>
    <mergeCell ref="B4:B5"/>
  </mergeCells>
  <printOptions horizontalCentered="true"/>
  <pageMargins left="0.236111111111111" right="0.236111111111111" top="0.708333333333333" bottom="0.629861111111111" header="0.5" footer="0.5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自治区资金提前批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tsf</cp:lastModifiedBy>
  <dcterms:created xsi:type="dcterms:W3CDTF">2024-12-02T16:36:00Z</dcterms:created>
  <dcterms:modified xsi:type="dcterms:W3CDTF">2024-12-26T15:38:48Z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C27E9CB4A15A4D9E82DD7A00FE17AFE1_13</vt:lpwstr>
  </property>
  <property fmtid="{D5CDD505-2E9C-101B-9397-08002B2CF9AE}" pid="3" name="KSOProductBuildVer">
    <vt:lpwstr>2052-11.8.2.10125</vt:lpwstr>
  </property>
</Properties>
</file>