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<sst xmlns="http://schemas.openxmlformats.org/spreadsheetml/2006/main" count="101" uniqueCount="46">
  <si>
    <t>2025年永宁县水稻原粮储备生产基地补贴核定表</t>
  </si>
  <si>
    <t>核定单位：李俊镇</t>
  </si>
  <si>
    <t>序号</t>
  </si>
  <si>
    <t>粮食种类</t>
  </si>
  <si>
    <t xml:space="preserve">粮食生产主体名称 </t>
  </si>
  <si>
    <t>负责人</t>
  </si>
  <si>
    <t>基地地址
（行政村）</t>
  </si>
  <si>
    <t>申报及核验面积
(亩)</t>
  </si>
  <si>
    <t>订单完成</t>
  </si>
  <si>
    <t>最终核定
补贴面积
(亩)</t>
  </si>
  <si>
    <t>补贴标准
（元/亩）</t>
  </si>
  <si>
    <t>补贴金额
（元）</t>
  </si>
  <si>
    <t>订单面积
(亩)</t>
  </si>
  <si>
    <t>订单数量
（吨）</t>
  </si>
  <si>
    <t>交售粮食折合面积</t>
  </si>
  <si>
    <t>申报面积</t>
  </si>
  <si>
    <t>核验面积</t>
  </si>
  <si>
    <t>交售粮食数量
（公斤）</t>
  </si>
  <si>
    <t>折合标准
（亩/公斤）</t>
  </si>
  <si>
    <t>折合面积
（亩）</t>
  </si>
  <si>
    <t>合计</t>
  </si>
  <si>
    <t>稻谷</t>
  </si>
  <si>
    <t>陶学忠</t>
  </si>
  <si>
    <t>李庄村</t>
  </si>
  <si>
    <t>马学军</t>
  </si>
  <si>
    <t>李国栋</t>
  </si>
  <si>
    <t>西邵村</t>
  </si>
  <si>
    <t>陈艳</t>
  </si>
  <si>
    <t>朱小利</t>
  </si>
  <si>
    <t>贺小文</t>
  </si>
  <si>
    <t>宁化村</t>
  </si>
  <si>
    <t>王正华</t>
  </si>
  <si>
    <t>冯万义</t>
  </si>
  <si>
    <t>裴学军</t>
  </si>
  <si>
    <t>王建宇</t>
  </si>
  <si>
    <t>永宁县李俊镇宁化村村民委员会</t>
  </si>
  <si>
    <t>裴学琪</t>
  </si>
  <si>
    <t>刘艳娟</t>
  </si>
  <si>
    <t>阮正华</t>
  </si>
  <si>
    <t>阮兴民</t>
  </si>
  <si>
    <t>尚玉</t>
  </si>
  <si>
    <t>沈玉明</t>
  </si>
  <si>
    <t>文光军</t>
  </si>
  <si>
    <t>祁学文</t>
  </si>
  <si>
    <t>尚廷</t>
  </si>
  <si>
    <t>祁学明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</si>
</sst>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4"/>
      <color theme="1"/>
      <name val="仿宋"/>
      <charset val="0"/>
    </font>
    <font>
      <sz val="14"/>
      <name val="仿宋"/>
      <charset val="0"/>
    </font>
    <font>
      <sz val="10.5"/>
      <color theme="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M7" sqref="M7"/>
    </sheetView>
  </sheetViews>
  <sheetFormatPr defaultColWidth="9" defaultRowHeight="14.25"/>
  <cols>
    <col min="1" max="1" width="4.25" style="1" customWidth="1"/>
    <col min="2" max="2" width="9.125" style="1" customWidth="1"/>
    <col min="3" max="3" width="11.125" style="1" customWidth="1"/>
    <col min="4" max="4" width="11.5" style="1" customWidth="1"/>
    <col min="5" max="5" width="14.5" style="1" customWidth="1"/>
    <col min="6" max="7" width="12.625" style="1" customWidth="1"/>
    <col min="8" max="8" width="11.625" style="1" customWidth="1"/>
    <col min="9" max="9" width="11.375" style="1" customWidth="1"/>
    <col min="10" max="13" width="12.625" style="1" customWidth="1"/>
    <col min="14" max="14" width="11.25" style="1" customWidth="1"/>
    <col min="15" max="15" width="12.625" style="1" customWidth="1"/>
    <col min="16" max="16384" width="9" style="1"/>
  </cols>
  <sheetData>
    <row r="1" s="1" customFormat="1" ht="29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3"/>
      <c r="M1" s="2"/>
      <c r="N1" s="2"/>
      <c r="O1" s="19"/>
    </row>
    <row r="2" s="1" customFormat="1" ht="19.5" spans="1:15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14"/>
      <c r="M2" s="4"/>
      <c r="N2" s="4"/>
      <c r="O2" s="20"/>
    </row>
    <row r="3" s="1" customFormat="1" ht="18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 t="s">
        <v>8</v>
      </c>
      <c r="I3" s="5"/>
      <c r="J3" s="5"/>
      <c r="K3" s="5"/>
      <c r="L3" s="15"/>
      <c r="M3" s="15" t="s">
        <v>9</v>
      </c>
      <c r="N3" s="5" t="s">
        <v>10</v>
      </c>
      <c r="O3" s="21" t="s">
        <v>11</v>
      </c>
    </row>
    <row r="4" s="1" customFormat="1" ht="18" spans="1:15">
      <c r="A4" s="5"/>
      <c r="B4" s="5"/>
      <c r="C4" s="5"/>
      <c r="D4" s="5"/>
      <c r="E4" s="5"/>
      <c r="F4" s="5"/>
      <c r="G4" s="5"/>
      <c r="H4" s="5" t="s">
        <v>12</v>
      </c>
      <c r="I4" s="5" t="s">
        <v>13</v>
      </c>
      <c r="J4" s="5" t="s">
        <v>14</v>
      </c>
      <c r="K4" s="5"/>
      <c r="L4" s="15"/>
      <c r="M4" s="15"/>
      <c r="N4" s="5"/>
      <c r="O4" s="21"/>
    </row>
    <row r="5" s="1" customFormat="1" spans="1:15">
      <c r="A5" s="5"/>
      <c r="B5" s="5"/>
      <c r="C5" s="5"/>
      <c r="D5" s="5"/>
      <c r="E5" s="5"/>
      <c r="F5" s="5" t="s">
        <v>15</v>
      </c>
      <c r="G5" s="5" t="s">
        <v>16</v>
      </c>
      <c r="H5" s="5"/>
      <c r="I5" s="5"/>
      <c r="J5" s="5" t="s">
        <v>17</v>
      </c>
      <c r="K5" s="5" t="s">
        <v>18</v>
      </c>
      <c r="L5" s="15" t="s">
        <v>19</v>
      </c>
      <c r="M5" s="15"/>
      <c r="N5" s="5"/>
      <c r="O5" s="21"/>
    </row>
    <row r="6" s="1" customFormat="1" ht="39" customHeight="1" spans="1:15">
      <c r="A6" s="6"/>
      <c r="B6" s="6"/>
      <c r="C6" s="6"/>
      <c r="D6" s="6"/>
      <c r="E6" s="6"/>
      <c r="F6" s="5"/>
      <c r="G6" s="5"/>
      <c r="H6" s="5"/>
      <c r="I6" s="5"/>
      <c r="J6" s="5"/>
      <c r="K6" s="5"/>
      <c r="L6" s="15"/>
      <c r="M6" s="15"/>
      <c r="N6" s="5"/>
      <c r="O6" s="21"/>
    </row>
    <row r="7" s="1" customFormat="1" ht="19.5" spans="1:15">
      <c r="A7" s="7" t="s">
        <v>20</v>
      </c>
      <c r="B7" s="7"/>
      <c r="C7" s="7"/>
      <c r="D7" s="7"/>
      <c r="E7" s="7"/>
      <c r="F7" s="12">
        <f t="shared" ref="F7:J7" si="0">SUM(F8:F27)</f>
        <v>2002.5</v>
      </c>
      <c r="G7" s="12">
        <f t="shared" si="0"/>
        <v>3477.5</v>
      </c>
      <c r="H7" s="12">
        <f t="shared" si="0"/>
        <v>2002.5</v>
      </c>
      <c r="I7" s="12">
        <f t="shared" si="0"/>
        <v>801</v>
      </c>
      <c r="J7" s="12">
        <f t="shared" si="0"/>
        <v>934187</v>
      </c>
      <c r="K7" s="12">
        <v>400</v>
      </c>
      <c r="L7" s="12">
        <f t="shared" ref="L7:O7" si="1">SUM(L8:L27)</f>
        <v>2335.47</v>
      </c>
      <c r="M7" s="12">
        <f t="shared" si="1"/>
        <v>2064.56</v>
      </c>
      <c r="N7" s="12">
        <v>100</v>
      </c>
      <c r="O7" s="12">
        <f t="shared" si="1"/>
        <v>206456</v>
      </c>
    </row>
    <row r="8" s="1" customFormat="1" ht="18.75" spans="1:17">
      <c r="A8" s="8">
        <v>1</v>
      </c>
      <c r="B8" s="9" t="s">
        <v>21</v>
      </c>
      <c r="C8" s="10" t="s">
        <v>22</v>
      </c>
      <c r="D8" s="10" t="s">
        <v>22</v>
      </c>
      <c r="E8" s="10" t="s">
        <v>23</v>
      </c>
      <c r="F8" s="11">
        <v>228</v>
      </c>
      <c r="G8" s="11">
        <v>430</v>
      </c>
      <c r="H8" s="11">
        <v>228</v>
      </c>
      <c r="I8" s="11">
        <f t="shared" ref="I8:I27" si="2">H8*0.4</f>
        <v>91.2</v>
      </c>
      <c r="J8" s="10">
        <v>268025</v>
      </c>
      <c r="K8" s="16">
        <v>400</v>
      </c>
      <c r="L8" s="17">
        <v>670.06</v>
      </c>
      <c r="M8" s="18">
        <f t="shared" ref="M8:M27" si="3">IF(L8&gt;=G8,G8,L8)</f>
        <v>430</v>
      </c>
      <c r="N8" s="11">
        <v>100</v>
      </c>
      <c r="O8" s="22">
        <f t="shared" ref="O8:O27" si="4">M8*N8</f>
        <v>43000</v>
      </c>
      <c r="P8" s="23"/>
      <c r="Q8" s="23"/>
    </row>
    <row r="9" s="1" customFormat="1" ht="18.75" spans="1:17">
      <c r="A9" s="8">
        <v>2</v>
      </c>
      <c r="B9" s="9" t="s">
        <v>21</v>
      </c>
      <c r="C9" s="10" t="s">
        <v>24</v>
      </c>
      <c r="D9" s="10" t="s">
        <v>24</v>
      </c>
      <c r="E9" s="10" t="s">
        <v>23</v>
      </c>
      <c r="F9" s="11">
        <v>90</v>
      </c>
      <c r="G9" s="11">
        <v>90</v>
      </c>
      <c r="H9" s="11">
        <v>90</v>
      </c>
      <c r="I9" s="11">
        <f t="shared" si="2"/>
        <v>36</v>
      </c>
      <c r="J9" s="10">
        <v>16189</v>
      </c>
      <c r="K9" s="16">
        <v>400</v>
      </c>
      <c r="L9" s="17">
        <v>40.47</v>
      </c>
      <c r="M9" s="18">
        <f t="shared" si="3"/>
        <v>40.47</v>
      </c>
      <c r="N9" s="11">
        <v>100</v>
      </c>
      <c r="O9" s="22">
        <f t="shared" si="4"/>
        <v>4047</v>
      </c>
      <c r="P9" s="23"/>
      <c r="Q9" s="23"/>
    </row>
    <row r="10" s="1" customFormat="1" ht="18.75" spans="1:17">
      <c r="A10" s="8">
        <v>3</v>
      </c>
      <c r="B10" s="9" t="s">
        <v>21</v>
      </c>
      <c r="C10" s="10" t="s">
        <v>25</v>
      </c>
      <c r="D10" s="10" t="s">
        <v>25</v>
      </c>
      <c r="E10" s="10" t="s">
        <v>26</v>
      </c>
      <c r="F10" s="11">
        <v>159</v>
      </c>
      <c r="G10" s="11">
        <v>300</v>
      </c>
      <c r="H10" s="11">
        <v>159</v>
      </c>
      <c r="I10" s="11">
        <f t="shared" si="2"/>
        <v>63.6</v>
      </c>
      <c r="J10" s="10">
        <v>69283</v>
      </c>
      <c r="K10" s="16">
        <v>400</v>
      </c>
      <c r="L10" s="17">
        <v>173.21</v>
      </c>
      <c r="M10" s="18">
        <f t="shared" si="3"/>
        <v>173.21</v>
      </c>
      <c r="N10" s="11">
        <v>100</v>
      </c>
      <c r="O10" s="22">
        <f t="shared" si="4"/>
        <v>17321</v>
      </c>
      <c r="P10" s="23"/>
      <c r="Q10" s="23"/>
    </row>
    <row r="11" s="1" customFormat="1" ht="18.75" spans="1:17">
      <c r="A11" s="8">
        <v>4</v>
      </c>
      <c r="B11" s="9" t="s">
        <v>21</v>
      </c>
      <c r="C11" s="10" t="s">
        <v>27</v>
      </c>
      <c r="D11" s="10" t="s">
        <v>28</v>
      </c>
      <c r="E11" s="10" t="s">
        <v>26</v>
      </c>
      <c r="F11" s="11">
        <v>235</v>
      </c>
      <c r="G11" s="11">
        <v>447</v>
      </c>
      <c r="H11" s="11">
        <v>235</v>
      </c>
      <c r="I11" s="11">
        <f t="shared" si="2"/>
        <v>94</v>
      </c>
      <c r="J11" s="10">
        <v>94473</v>
      </c>
      <c r="K11" s="16">
        <v>400</v>
      </c>
      <c r="L11" s="17">
        <v>236.18</v>
      </c>
      <c r="M11" s="18">
        <f t="shared" si="3"/>
        <v>236.18</v>
      </c>
      <c r="N11" s="11">
        <v>100</v>
      </c>
      <c r="O11" s="22">
        <f t="shared" si="4"/>
        <v>23618</v>
      </c>
      <c r="P11" s="23"/>
      <c r="Q11" s="23"/>
    </row>
    <row r="12" s="1" customFormat="1" ht="18.75" spans="1:17">
      <c r="A12" s="8">
        <v>5</v>
      </c>
      <c r="B12" s="9" t="s">
        <v>21</v>
      </c>
      <c r="C12" s="10" t="s">
        <v>29</v>
      </c>
      <c r="D12" s="10" t="s">
        <v>29</v>
      </c>
      <c r="E12" s="10" t="s">
        <v>30</v>
      </c>
      <c r="F12" s="11">
        <v>212</v>
      </c>
      <c r="G12" s="11">
        <v>400</v>
      </c>
      <c r="H12" s="11">
        <v>212</v>
      </c>
      <c r="I12" s="11">
        <f t="shared" si="2"/>
        <v>84.8</v>
      </c>
      <c r="J12" s="10">
        <v>84558</v>
      </c>
      <c r="K12" s="16">
        <v>400</v>
      </c>
      <c r="L12" s="17">
        <v>211.4</v>
      </c>
      <c r="M12" s="18">
        <f t="shared" si="3"/>
        <v>211.4</v>
      </c>
      <c r="N12" s="11">
        <v>100</v>
      </c>
      <c r="O12" s="22">
        <f t="shared" si="4"/>
        <v>21140</v>
      </c>
      <c r="P12" s="23"/>
      <c r="Q12" s="23"/>
    </row>
    <row r="13" s="1" customFormat="1" ht="18.75" spans="1:17">
      <c r="A13" s="8">
        <v>6</v>
      </c>
      <c r="B13" s="9" t="s">
        <v>21</v>
      </c>
      <c r="C13" s="10" t="s">
        <v>31</v>
      </c>
      <c r="D13" s="10" t="s">
        <v>31</v>
      </c>
      <c r="E13" s="10" t="s">
        <v>30</v>
      </c>
      <c r="F13" s="11">
        <v>90</v>
      </c>
      <c r="G13" s="11">
        <v>90</v>
      </c>
      <c r="H13" s="11">
        <v>90</v>
      </c>
      <c r="I13" s="11">
        <f t="shared" si="2"/>
        <v>36</v>
      </c>
      <c r="J13" s="10">
        <v>48339</v>
      </c>
      <c r="K13" s="16">
        <v>400</v>
      </c>
      <c r="L13" s="17">
        <v>120.85</v>
      </c>
      <c r="M13" s="18">
        <f t="shared" si="3"/>
        <v>90</v>
      </c>
      <c r="N13" s="11">
        <v>100</v>
      </c>
      <c r="O13" s="22">
        <f t="shared" si="4"/>
        <v>9000</v>
      </c>
      <c r="P13" s="23"/>
      <c r="Q13" s="23"/>
    </row>
    <row r="14" s="1" customFormat="1" ht="18.75" spans="1:17">
      <c r="A14" s="8">
        <v>7</v>
      </c>
      <c r="B14" s="9" t="s">
        <v>21</v>
      </c>
      <c r="C14" s="10" t="s">
        <v>32</v>
      </c>
      <c r="D14" s="10" t="s">
        <v>32</v>
      </c>
      <c r="E14" s="10" t="s">
        <v>30</v>
      </c>
      <c r="F14" s="11">
        <v>380</v>
      </c>
      <c r="G14" s="11">
        <v>750</v>
      </c>
      <c r="H14" s="11">
        <v>380</v>
      </c>
      <c r="I14" s="11">
        <f t="shared" si="2"/>
        <v>152</v>
      </c>
      <c r="J14" s="10">
        <v>171445</v>
      </c>
      <c r="K14" s="16">
        <v>400</v>
      </c>
      <c r="L14" s="17">
        <v>428.61</v>
      </c>
      <c r="M14" s="17">
        <v>428.61</v>
      </c>
      <c r="N14" s="11">
        <v>100</v>
      </c>
      <c r="O14" s="22">
        <f t="shared" si="4"/>
        <v>42861</v>
      </c>
      <c r="P14" s="23"/>
      <c r="Q14" s="23"/>
    </row>
    <row r="15" s="1" customFormat="1" ht="18.75" spans="1:17">
      <c r="A15" s="8">
        <v>8</v>
      </c>
      <c r="B15" s="9" t="s">
        <v>21</v>
      </c>
      <c r="C15" s="10" t="s">
        <v>33</v>
      </c>
      <c r="D15" s="10" t="s">
        <v>33</v>
      </c>
      <c r="E15" s="10" t="s">
        <v>30</v>
      </c>
      <c r="F15" s="11">
        <v>12</v>
      </c>
      <c r="G15" s="11">
        <v>12</v>
      </c>
      <c r="H15" s="11">
        <v>12</v>
      </c>
      <c r="I15" s="11">
        <f t="shared" si="2"/>
        <v>4.8</v>
      </c>
      <c r="J15" s="10">
        <v>4485</v>
      </c>
      <c r="K15" s="16">
        <v>400</v>
      </c>
      <c r="L15" s="17">
        <v>11.21</v>
      </c>
      <c r="M15" s="17">
        <v>11.21</v>
      </c>
      <c r="N15" s="11">
        <v>100</v>
      </c>
      <c r="O15" s="22">
        <f t="shared" si="4"/>
        <v>1121</v>
      </c>
      <c r="P15" s="23"/>
      <c r="Q15" s="23"/>
    </row>
    <row r="16" s="1" customFormat="1" ht="18.75" spans="1:17">
      <c r="A16" s="8">
        <v>9</v>
      </c>
      <c r="B16" s="9" t="s">
        <v>21</v>
      </c>
      <c r="C16" s="10" t="s">
        <v>34</v>
      </c>
      <c r="D16" s="10" t="s">
        <v>34</v>
      </c>
      <c r="E16" s="10" t="s">
        <v>30</v>
      </c>
      <c r="F16" s="11">
        <v>20</v>
      </c>
      <c r="G16" s="11">
        <v>20</v>
      </c>
      <c r="H16" s="11">
        <v>20</v>
      </c>
      <c r="I16" s="11">
        <f t="shared" si="2"/>
        <v>8</v>
      </c>
      <c r="J16" s="10">
        <v>1855</v>
      </c>
      <c r="K16" s="16">
        <v>400</v>
      </c>
      <c r="L16" s="17">
        <v>4.64</v>
      </c>
      <c r="M16" s="17">
        <v>4.64</v>
      </c>
      <c r="N16" s="11">
        <v>100</v>
      </c>
      <c r="O16" s="22">
        <f t="shared" si="4"/>
        <v>464</v>
      </c>
      <c r="P16" s="23"/>
      <c r="Q16" s="23"/>
    </row>
    <row r="17" s="1" customFormat="1" ht="75" spans="1:17">
      <c r="A17" s="8">
        <v>10</v>
      </c>
      <c r="B17" s="9" t="s">
        <v>21</v>
      </c>
      <c r="C17" s="9" t="s">
        <v>35</v>
      </c>
      <c r="D17" s="9" t="s">
        <v>35</v>
      </c>
      <c r="E17" s="10" t="s">
        <v>30</v>
      </c>
      <c r="F17" s="11">
        <v>148</v>
      </c>
      <c r="G17" s="11">
        <v>280</v>
      </c>
      <c r="H17" s="11">
        <v>148</v>
      </c>
      <c r="I17" s="11">
        <f t="shared" si="2"/>
        <v>59.2</v>
      </c>
      <c r="J17" s="10">
        <v>63113</v>
      </c>
      <c r="K17" s="16">
        <v>400</v>
      </c>
      <c r="L17" s="17">
        <v>157.78</v>
      </c>
      <c r="M17" s="17">
        <v>157.78</v>
      </c>
      <c r="N17" s="11">
        <v>100</v>
      </c>
      <c r="O17" s="22">
        <f t="shared" si="4"/>
        <v>15778</v>
      </c>
      <c r="P17" s="23"/>
      <c r="Q17" s="23"/>
    </row>
    <row r="18" s="1" customFormat="1" ht="18.75" spans="1:17">
      <c r="A18" s="8">
        <v>11</v>
      </c>
      <c r="B18" s="9" t="s">
        <v>21</v>
      </c>
      <c r="C18" s="10" t="s">
        <v>36</v>
      </c>
      <c r="D18" s="10" t="s">
        <v>36</v>
      </c>
      <c r="E18" s="10" t="s">
        <v>30</v>
      </c>
      <c r="F18" s="11">
        <v>10</v>
      </c>
      <c r="G18" s="11">
        <v>10</v>
      </c>
      <c r="H18" s="11">
        <v>10</v>
      </c>
      <c r="I18" s="11">
        <f t="shared" si="2"/>
        <v>4</v>
      </c>
      <c r="J18" s="10">
        <v>3196</v>
      </c>
      <c r="K18" s="16">
        <v>400</v>
      </c>
      <c r="L18" s="17">
        <v>7.99</v>
      </c>
      <c r="M18" s="17">
        <v>7.99</v>
      </c>
      <c r="N18" s="11">
        <v>100</v>
      </c>
      <c r="O18" s="22">
        <f t="shared" si="4"/>
        <v>799</v>
      </c>
      <c r="P18" s="23"/>
      <c r="Q18" s="23"/>
    </row>
    <row r="19" s="1" customFormat="1" ht="18.75" spans="1:15">
      <c r="A19" s="8">
        <v>12</v>
      </c>
      <c r="B19" s="9" t="s">
        <v>21</v>
      </c>
      <c r="C19" s="10" t="s">
        <v>37</v>
      </c>
      <c r="D19" s="10" t="s">
        <v>37</v>
      </c>
      <c r="E19" s="10" t="s">
        <v>30</v>
      </c>
      <c r="F19" s="11">
        <v>258</v>
      </c>
      <c r="G19" s="11">
        <v>488</v>
      </c>
      <c r="H19" s="11">
        <v>258</v>
      </c>
      <c r="I19" s="11">
        <f t="shared" si="2"/>
        <v>103.2</v>
      </c>
      <c r="J19" s="10">
        <v>100110</v>
      </c>
      <c r="K19" s="16">
        <v>400</v>
      </c>
      <c r="L19" s="17">
        <v>250.28</v>
      </c>
      <c r="M19" s="17">
        <v>250.28</v>
      </c>
      <c r="N19" s="11">
        <v>100</v>
      </c>
      <c r="O19" s="22">
        <f t="shared" si="4"/>
        <v>25028</v>
      </c>
    </row>
    <row r="20" s="1" customFormat="1" ht="18.75" spans="1:15">
      <c r="A20" s="8">
        <v>13</v>
      </c>
      <c r="B20" s="9" t="s">
        <v>21</v>
      </c>
      <c r="C20" s="10" t="s">
        <v>38</v>
      </c>
      <c r="D20" s="10" t="s">
        <v>38</v>
      </c>
      <c r="E20" s="10" t="s">
        <v>30</v>
      </c>
      <c r="F20" s="11">
        <v>30</v>
      </c>
      <c r="G20" s="11">
        <v>30</v>
      </c>
      <c r="H20" s="11">
        <v>30</v>
      </c>
      <c r="I20" s="11">
        <f t="shared" si="2"/>
        <v>12</v>
      </c>
      <c r="J20" s="10">
        <v>9116</v>
      </c>
      <c r="K20" s="16">
        <v>400</v>
      </c>
      <c r="L20" s="17">
        <v>22.79</v>
      </c>
      <c r="M20" s="17">
        <v>22.79</v>
      </c>
      <c r="N20" s="11">
        <v>100</v>
      </c>
      <c r="O20" s="22">
        <f t="shared" si="4"/>
        <v>2279</v>
      </c>
    </row>
    <row r="21" s="1" customFormat="1" ht="18.75" spans="1:15">
      <c r="A21" s="8">
        <v>14</v>
      </c>
      <c r="B21" s="9" t="s">
        <v>21</v>
      </c>
      <c r="C21" s="11" t="s">
        <v>39</v>
      </c>
      <c r="D21" s="11" t="s">
        <v>39</v>
      </c>
      <c r="E21" s="10" t="s">
        <v>30</v>
      </c>
      <c r="F21" s="11">
        <v>43</v>
      </c>
      <c r="G21" s="11">
        <v>43</v>
      </c>
      <c r="H21" s="11">
        <v>43</v>
      </c>
      <c r="I21" s="11">
        <f t="shared" si="2"/>
        <v>17.2</v>
      </c>
      <c r="J21" s="11">
        <v>0</v>
      </c>
      <c r="K21" s="16">
        <v>400</v>
      </c>
      <c r="L21" s="18">
        <f t="shared" ref="L21:L27" si="5">J21/K21</f>
        <v>0</v>
      </c>
      <c r="M21" s="18">
        <f t="shared" si="3"/>
        <v>0</v>
      </c>
      <c r="N21" s="11">
        <v>100</v>
      </c>
      <c r="O21" s="22">
        <f t="shared" si="4"/>
        <v>0</v>
      </c>
    </row>
    <row r="22" s="1" customFormat="1" ht="18.75" spans="1:15">
      <c r="A22" s="8">
        <v>15</v>
      </c>
      <c r="B22" s="9" t="s">
        <v>21</v>
      </c>
      <c r="C22" s="11" t="s">
        <v>40</v>
      </c>
      <c r="D22" s="11" t="s">
        <v>40</v>
      </c>
      <c r="E22" s="10" t="s">
        <v>30</v>
      </c>
      <c r="F22" s="11">
        <v>37</v>
      </c>
      <c r="G22" s="11">
        <v>37</v>
      </c>
      <c r="H22" s="11">
        <v>37</v>
      </c>
      <c r="I22" s="11">
        <f t="shared" si="2"/>
        <v>14.8</v>
      </c>
      <c r="J22" s="11">
        <v>0</v>
      </c>
      <c r="K22" s="16">
        <v>400</v>
      </c>
      <c r="L22" s="18">
        <f t="shared" si="5"/>
        <v>0</v>
      </c>
      <c r="M22" s="18">
        <f t="shared" si="3"/>
        <v>0</v>
      </c>
      <c r="N22" s="11">
        <v>100</v>
      </c>
      <c r="O22" s="22">
        <f t="shared" si="4"/>
        <v>0</v>
      </c>
    </row>
    <row r="23" s="1" customFormat="1" ht="18.75" spans="1:15">
      <c r="A23" s="8">
        <v>16</v>
      </c>
      <c r="B23" s="9" t="s">
        <v>21</v>
      </c>
      <c r="C23" s="11" t="s">
        <v>41</v>
      </c>
      <c r="D23" s="11" t="s">
        <v>41</v>
      </c>
      <c r="E23" s="10" t="s">
        <v>30</v>
      </c>
      <c r="F23" s="11">
        <v>1.5</v>
      </c>
      <c r="G23" s="11">
        <v>1.5</v>
      </c>
      <c r="H23" s="11">
        <v>1.5</v>
      </c>
      <c r="I23" s="11">
        <f t="shared" si="2"/>
        <v>0.6</v>
      </c>
      <c r="J23" s="11">
        <v>0</v>
      </c>
      <c r="K23" s="16">
        <v>400</v>
      </c>
      <c r="L23" s="18">
        <f t="shared" si="5"/>
        <v>0</v>
      </c>
      <c r="M23" s="18">
        <f t="shared" si="3"/>
        <v>0</v>
      </c>
      <c r="N23" s="11">
        <v>100</v>
      </c>
      <c r="O23" s="22">
        <f t="shared" si="4"/>
        <v>0</v>
      </c>
    </row>
    <row r="24" s="1" customFormat="1" ht="18.75" spans="1:15">
      <c r="A24" s="8">
        <v>17</v>
      </c>
      <c r="B24" s="9" t="s">
        <v>21</v>
      </c>
      <c r="C24" s="11" t="s">
        <v>42</v>
      </c>
      <c r="D24" s="11" t="s">
        <v>42</v>
      </c>
      <c r="E24" s="10" t="s">
        <v>30</v>
      </c>
      <c r="F24" s="11">
        <v>35</v>
      </c>
      <c r="G24" s="11">
        <v>35</v>
      </c>
      <c r="H24" s="11">
        <v>35</v>
      </c>
      <c r="I24" s="11">
        <f t="shared" si="2"/>
        <v>14</v>
      </c>
      <c r="J24" s="11">
        <v>0</v>
      </c>
      <c r="K24" s="16">
        <v>400</v>
      </c>
      <c r="L24" s="18">
        <f t="shared" si="5"/>
        <v>0</v>
      </c>
      <c r="M24" s="18">
        <f t="shared" si="3"/>
        <v>0</v>
      </c>
      <c r="N24" s="11">
        <v>100</v>
      </c>
      <c r="O24" s="22">
        <f t="shared" si="4"/>
        <v>0</v>
      </c>
    </row>
    <row r="25" s="1" customFormat="1" ht="18.75" spans="1:15">
      <c r="A25" s="8">
        <v>18</v>
      </c>
      <c r="B25" s="9" t="s">
        <v>21</v>
      </c>
      <c r="C25" s="11" t="s">
        <v>43</v>
      </c>
      <c r="D25" s="11" t="s">
        <v>43</v>
      </c>
      <c r="E25" s="10" t="s">
        <v>30</v>
      </c>
      <c r="F25" s="11">
        <v>5</v>
      </c>
      <c r="G25" s="11">
        <v>5</v>
      </c>
      <c r="H25" s="11">
        <v>5</v>
      </c>
      <c r="I25" s="11">
        <f t="shared" si="2"/>
        <v>2</v>
      </c>
      <c r="J25" s="11">
        <v>0</v>
      </c>
      <c r="K25" s="16">
        <v>400</v>
      </c>
      <c r="L25" s="18">
        <f t="shared" si="5"/>
        <v>0</v>
      </c>
      <c r="M25" s="18">
        <f t="shared" si="3"/>
        <v>0</v>
      </c>
      <c r="N25" s="11">
        <v>100</v>
      </c>
      <c r="O25" s="22">
        <f t="shared" si="4"/>
        <v>0</v>
      </c>
    </row>
    <row r="26" s="1" customFormat="1" ht="18.75" spans="1:15">
      <c r="A26" s="8">
        <v>19</v>
      </c>
      <c r="B26" s="9" t="s">
        <v>21</v>
      </c>
      <c r="C26" s="11" t="s">
        <v>44</v>
      </c>
      <c r="D26" s="11" t="s">
        <v>44</v>
      </c>
      <c r="E26" s="10" t="s">
        <v>30</v>
      </c>
      <c r="F26" s="11">
        <v>4</v>
      </c>
      <c r="G26" s="11">
        <v>4</v>
      </c>
      <c r="H26" s="11">
        <v>4</v>
      </c>
      <c r="I26" s="11">
        <f t="shared" si="2"/>
        <v>1.6</v>
      </c>
      <c r="J26" s="11">
        <v>0</v>
      </c>
      <c r="K26" s="16">
        <v>400</v>
      </c>
      <c r="L26" s="18">
        <f t="shared" si="5"/>
        <v>0</v>
      </c>
      <c r="M26" s="18">
        <f t="shared" si="3"/>
        <v>0</v>
      </c>
      <c r="N26" s="11">
        <v>100</v>
      </c>
      <c r="O26" s="22">
        <f t="shared" si="4"/>
        <v>0</v>
      </c>
    </row>
    <row r="27" s="1" customFormat="1" ht="18.75" spans="1:15">
      <c r="A27" s="8">
        <v>20</v>
      </c>
      <c r="B27" s="9" t="s">
        <v>21</v>
      </c>
      <c r="C27" s="11" t="s">
        <v>45</v>
      </c>
      <c r="D27" s="11" t="s">
        <v>45</v>
      </c>
      <c r="E27" s="10" t="s">
        <v>30</v>
      </c>
      <c r="F27" s="11">
        <v>5</v>
      </c>
      <c r="G27" s="11">
        <v>5</v>
      </c>
      <c r="H27" s="11">
        <v>5</v>
      </c>
      <c r="I27" s="11">
        <f t="shared" si="2"/>
        <v>2</v>
      </c>
      <c r="J27" s="11">
        <v>0</v>
      </c>
      <c r="K27" s="16">
        <v>400</v>
      </c>
      <c r="L27" s="18">
        <f t="shared" si="5"/>
        <v>0</v>
      </c>
      <c r="M27" s="18">
        <f t="shared" si="3"/>
        <v>0</v>
      </c>
      <c r="N27" s="11">
        <v>100</v>
      </c>
      <c r="O27" s="22">
        <f t="shared" si="4"/>
        <v>0</v>
      </c>
    </row>
  </sheetData>
  <mergeCells count="21">
    <mergeCell ref="A1:O1"/>
    <mergeCell ref="A2:C2"/>
    <mergeCell ref="H3:L3"/>
    <mergeCell ref="J4:L4"/>
    <mergeCell ref="A7:E7"/>
    <mergeCell ref="A3:A6"/>
    <mergeCell ref="B3:B6"/>
    <mergeCell ref="C3:C6"/>
    <mergeCell ref="D3:D6"/>
    <mergeCell ref="E3:E6"/>
    <mergeCell ref="F5:F6"/>
    <mergeCell ref="G5:G6"/>
    <mergeCell ref="H4:H6"/>
    <mergeCell ref="I4:I6"/>
    <mergeCell ref="J5:J6"/>
    <mergeCell ref="K5:K6"/>
    <mergeCell ref="L5:L6"/>
    <mergeCell ref="M3:M6"/>
    <mergeCell ref="N3:N6"/>
    <mergeCell ref="O3:O6"/>
    <mergeCell ref="F3:G4"/>
  </mergeCells>
  <conditionalFormatting sqref="D21:D27">
    <cfRule type="duplicateValues" dxfId="0" priority="1"/>
  </conditionalFormatting>
  <conditionalFormatting sqref="C8:C16 C18:C27">
    <cfRule type="duplicateValues" dxfId="0" priority="2"/>
  </conditionalFormatting>
  <dataValidations count="1">
    <dataValidation type="list" allowBlank="1" showInputMessage="1" showErrorMessage="1" sqref="B7 B8 B9 B10 B11 B12 B15 B16 B19 B13:B14 B17:B18 B20:B27">
      <formula1>"小麦,稻谷"</formula1>
    </dataValidation>
  </dataValidations>
  <pageMargins left="0.751388888888889" right="0.751388888888889" top="1" bottom="1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fgj02</dc:creator>
  <cp:lastModifiedBy>ゞJIN。唸</cp:lastModifiedBy>
  <dcterms:created xsi:type="dcterms:W3CDTF">2025-10-28T22:12:00Z</dcterms:created>
  <dcterms:modified xsi:type="dcterms:W3CDTF">2025-10-30T10:35:35Z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1C0B12EF22628A54F6E40169A1C2867E_43</vt:lpwstr>
  </property>
  <property fmtid="{D5CDD505-2E9C-101B-9397-08002B2CF9AE}" pid="3" name="KSOProductBuildVer">
    <vt:lpwstr>2052-12.8.2.1112</vt:lpwstr>
  </property>
</Properties>
</file>