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<sst xmlns="http://schemas.openxmlformats.org/spreadsheetml/2006/main" count="104" uniqueCount="69">
  <si>
    <t xml:space="preserve">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</si>
  <si>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综合概算表    </t>
  </si>
  <si>
    <t>项目名称：永宁县第四小学新建项目</t>
  </si>
  <si>
    <t>序号</t>
  </si>
  <si>
    <t>项目名称</t>
  </si>
  <si>
    <t>工程量</t>
  </si>
  <si>
    <t>概算金额（万元）</t>
  </si>
  <si>
    <t>单位</t>
  </si>
  <si>
    <t>数量</t>
  </si>
  <si>
    <t>建筑工程</t>
  </si>
  <si>
    <t>设备及安装工程</t>
  </si>
  <si>
    <t>其他费用</t>
  </si>
  <si>
    <t>合计</t>
  </si>
  <si>
    <t>一</t>
  </si>
  <si>
    <t>建筑工程费用</t>
  </si>
  <si>
    <t>（一）</t>
  </si>
  <si>
    <t>1#综合实验楼、2#—3#教学楼、4#合班教室、5#多功能室、6#—7#综合楼</t>
  </si>
  <si>
    <r>
      <rPr>
        <b/>
        <sz val="12"/>
        <color rgb="FF000000"/>
        <rFont val="仿宋_GB2312"/>
        <charset val="134"/>
      </rPr>
      <t>m</t>
    </r>
    <r>
      <rPr>
        <b/>
        <vertAlign val="superscript"/>
        <sz val="11"/>
        <color rgb="FF000000"/>
        <rFont val="仿宋_GB2312"/>
        <charset val="134"/>
      </rPr>
      <t>2</t>
    </r>
  </si>
  <si>
    <t>土建及装修工程</t>
  </si>
  <si>
    <r>
      <rPr>
        <sz val="12"/>
        <color rgb="FF000000"/>
        <rFont val="仿宋_GB2312"/>
        <charset val="134"/>
      </rPr>
      <t>m</t>
    </r>
    <r>
      <rPr>
        <vertAlign val="superscript"/>
        <sz val="11"/>
        <color rgb="FF000000"/>
        <rFont val="仿宋_GB2312"/>
        <charset val="134"/>
      </rPr>
      <t>2</t>
    </r>
  </si>
  <si>
    <t>给排水工程</t>
  </si>
  <si>
    <t>采暖及通风工程</t>
  </si>
  <si>
    <t>电气工程</t>
  </si>
  <si>
    <t>抗震支架</t>
  </si>
  <si>
    <t>（二）</t>
  </si>
  <si>
    <t>8#门卫</t>
  </si>
  <si>
    <t>（三）</t>
  </si>
  <si>
    <t>9#辅助用房</t>
  </si>
  <si>
    <t>（四）</t>
  </si>
  <si>
    <t>运动场（含篮球场、排球场、运动场）</t>
  </si>
  <si>
    <t>土建工程</t>
  </si>
  <si>
    <t>（五）</t>
  </si>
  <si>
    <t>室外工程</t>
  </si>
  <si>
    <t xml:space="preserve"> </t>
  </si>
  <si>
    <t>硬化铺装</t>
  </si>
  <si>
    <r>
      <rPr>
        <sz val="12"/>
        <rFont val="仿宋_GB2312"/>
        <charset val="134"/>
      </rPr>
      <t>m</t>
    </r>
    <r>
      <rPr>
        <vertAlign val="superscript"/>
        <sz val="11"/>
        <rFont val="仿宋_GB2312"/>
        <charset val="134"/>
      </rPr>
      <t>2</t>
    </r>
  </si>
  <si>
    <t>围墙及铁艺大门</t>
  </si>
  <si>
    <t>m</t>
  </si>
  <si>
    <t>电动伸缩大门</t>
  </si>
  <si>
    <t>绿化换土</t>
  </si>
  <si>
    <r>
      <rPr>
        <sz val="12"/>
        <rFont val="仿宋_GB2312"/>
        <charset val="134"/>
      </rPr>
      <t>m</t>
    </r>
    <r>
      <rPr>
        <vertAlign val="superscript"/>
        <sz val="11"/>
        <rFont val="仿宋_GB2312"/>
        <charset val="134"/>
      </rPr>
      <t>3</t>
    </r>
  </si>
  <si>
    <t>采暖工程</t>
  </si>
  <si>
    <t>400KVA箱变</t>
  </si>
  <si>
    <t>台</t>
  </si>
  <si>
    <t>旗杆</t>
  </si>
  <si>
    <t>根</t>
  </si>
  <si>
    <t>（六）</t>
  </si>
  <si>
    <t>太阳能光伏系统</t>
  </si>
  <si>
    <t>二</t>
  </si>
  <si>
    <t>方案设计费、项目建议书、可研编制及评审费</t>
  </si>
  <si>
    <t>初步设计及评审费</t>
  </si>
  <si>
    <t>地质勘察费</t>
  </si>
  <si>
    <t>工程设计费</t>
  </si>
  <si>
    <t>施工图审查费</t>
  </si>
  <si>
    <t>编制清单及招标控制价</t>
  </si>
  <si>
    <t>竣工结算审核费</t>
  </si>
  <si>
    <t>竣工决算编审费</t>
  </si>
  <si>
    <t>工程监理费</t>
  </si>
  <si>
    <t>招投标代理费</t>
  </si>
  <si>
    <t>三通一平费</t>
  </si>
  <si>
    <t>工程保险费</t>
  </si>
  <si>
    <t>工程检测试验费</t>
  </si>
  <si>
    <t>地基检测费</t>
  </si>
  <si>
    <t>地震评审费</t>
  </si>
  <si>
    <t>人防易地建设费</t>
  </si>
  <si>
    <t>水土保持方案编制及检测</t>
  </si>
  <si>
    <t>社会稳定风险评估费</t>
  </si>
  <si>
    <t>三</t>
  </si>
  <si>
    <t>预备费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</si>
</sst>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1"/>
      <color rgb="FF000000"/>
      <name val="仿宋_GB2312"/>
      <charset val="134"/>
    </font>
    <font>
      <vertAlign val="superscript"/>
      <sz val="11"/>
      <color rgb="FF000000"/>
      <name val="仿宋_GB2312"/>
      <charset val="134"/>
    </font>
    <font>
      <vertAlign val="superscript"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workbookViewId="0">
      <selection activeCell="K14" sqref="K14"/>
    </sheetView>
  </sheetViews>
  <sheetFormatPr defaultColWidth="9" defaultRowHeight="13.5"/>
  <cols>
    <col min="1" max="1" width="7.875" style="1" customWidth="1"/>
    <col min="2" max="2" width="18.3833333333333" style="1" customWidth="1"/>
    <col min="3" max="3" width="6.25" style="1" customWidth="1"/>
    <col min="4" max="4" width="10.5" style="1" customWidth="1"/>
    <col min="5" max="5" width="11.3833333333333" style="1" customWidth="1"/>
    <col min="6" max="6" width="11" style="1" customWidth="1"/>
    <col min="7" max="7" width="10.3833333333333" style="1" customWidth="1"/>
    <col min="8" max="8" width="11.3833333333333" style="1" customWidth="1"/>
    <col min="9" max="16384" width="9" style="1"/>
  </cols>
  <sheetData>
    <row r="1" s="1" customFormat="1" ht="24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.75" customHeight="1" spans="1:8">
      <c r="A2" s="5"/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" customFormat="1" ht="27" customHeight="1" spans="1:18">
      <c r="A4" s="7" t="s">
        <v>2</v>
      </c>
      <c r="B4" s="8"/>
      <c r="C4" s="8"/>
      <c r="D4" s="8"/>
      <c r="E4" s="8"/>
      <c r="F4" s="8"/>
      <c r="G4" s="8"/>
      <c r="H4" s="8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="2" customFormat="1" ht="28" customHeight="1" spans="1:8">
      <c r="A5" s="9" t="s">
        <v>3</v>
      </c>
      <c r="B5" s="9" t="s">
        <v>4</v>
      </c>
      <c r="C5" s="9" t="s">
        <v>5</v>
      </c>
      <c r="D5" s="9"/>
      <c r="E5" s="9" t="s">
        <v>6</v>
      </c>
      <c r="F5" s="9"/>
      <c r="G5" s="9"/>
      <c r="H5" s="9"/>
    </row>
    <row r="6" s="2" customFormat="1" ht="28.5" spans="1:8">
      <c r="A6" s="9"/>
      <c r="B6" s="9"/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</row>
    <row r="7" s="3" customFormat="1" ht="32" customHeight="1" spans="1:8">
      <c r="A7" s="10" t="s">
        <v>13</v>
      </c>
      <c r="B7" s="10" t="s">
        <v>14</v>
      </c>
      <c r="C7" s="11"/>
      <c r="D7" s="11"/>
      <c r="E7" s="11">
        <f>E8+E14+E19+E24+E27+E37</f>
        <v>5217.59</v>
      </c>
      <c r="F7" s="11">
        <f>F8+F14+F19+F24+F27+F37</f>
        <v>752.8</v>
      </c>
      <c r="G7" s="11"/>
      <c r="H7" s="12">
        <f t="shared" ref="H7:H37" si="0">SUM(E7:F7)</f>
        <v>5970.39</v>
      </c>
    </row>
    <row r="8" s="3" customFormat="1" ht="75" customHeight="1" spans="1:8">
      <c r="A8" s="10" t="s">
        <v>15</v>
      </c>
      <c r="B8" s="10" t="s">
        <v>16</v>
      </c>
      <c r="C8" s="11" t="s">
        <v>17</v>
      </c>
      <c r="D8" s="11">
        <v>8094.55</v>
      </c>
      <c r="E8" s="13">
        <f>SUBTOTAL(9,E9:E13)</f>
        <v>4111.11</v>
      </c>
      <c r="F8" s="13">
        <f>SUBTOTAL(9,F9:F13)</f>
        <v>538.09</v>
      </c>
      <c r="G8" s="11"/>
      <c r="H8" s="14">
        <f t="shared" si="0"/>
        <v>4649.2</v>
      </c>
    </row>
    <row r="9" s="3" customFormat="1" ht="32" customHeight="1" spans="1:8">
      <c r="A9" s="9">
        <v>1</v>
      </c>
      <c r="B9" s="9" t="s">
        <v>18</v>
      </c>
      <c r="C9" s="15" t="s">
        <v>19</v>
      </c>
      <c r="D9" s="15">
        <v>8094.55</v>
      </c>
      <c r="E9" s="16">
        <v>4111.11</v>
      </c>
      <c r="F9" s="17"/>
      <c r="G9" s="15"/>
      <c r="H9" s="18">
        <f t="shared" si="0"/>
        <v>4111.11</v>
      </c>
    </row>
    <row r="10" s="3" customFormat="1" ht="32" customHeight="1" spans="1:8">
      <c r="A10" s="9">
        <v>2</v>
      </c>
      <c r="B10" s="9" t="s">
        <v>20</v>
      </c>
      <c r="C10" s="15" t="s">
        <v>19</v>
      </c>
      <c r="D10" s="15">
        <v>8094.55</v>
      </c>
      <c r="E10" s="16"/>
      <c r="F10" s="17">
        <v>134.23</v>
      </c>
      <c r="G10" s="15"/>
      <c r="H10" s="18">
        <f t="shared" si="0"/>
        <v>134.23</v>
      </c>
    </row>
    <row r="11" s="3" customFormat="1" ht="32" customHeight="1" spans="1:8">
      <c r="A11" s="9">
        <v>3</v>
      </c>
      <c r="B11" s="9" t="s">
        <v>21</v>
      </c>
      <c r="C11" s="15" t="s">
        <v>19</v>
      </c>
      <c r="D11" s="15">
        <v>8094.55</v>
      </c>
      <c r="E11" s="16"/>
      <c r="F11" s="17">
        <v>135.61</v>
      </c>
      <c r="G11" s="15"/>
      <c r="H11" s="18">
        <f t="shared" si="0"/>
        <v>135.61</v>
      </c>
    </row>
    <row r="12" s="3" customFormat="1" ht="32" customHeight="1" spans="1:8">
      <c r="A12" s="9">
        <v>4</v>
      </c>
      <c r="B12" s="9" t="s">
        <v>22</v>
      </c>
      <c r="C12" s="15" t="s">
        <v>19</v>
      </c>
      <c r="D12" s="15">
        <v>8094.55</v>
      </c>
      <c r="E12" s="16"/>
      <c r="F12" s="17">
        <v>233.14</v>
      </c>
      <c r="G12" s="15"/>
      <c r="H12" s="18">
        <f t="shared" si="0"/>
        <v>233.14</v>
      </c>
    </row>
    <row r="13" s="3" customFormat="1" ht="32" customHeight="1" spans="1:8">
      <c r="A13" s="9">
        <v>5</v>
      </c>
      <c r="B13" s="9" t="s">
        <v>23</v>
      </c>
      <c r="C13" s="15" t="s">
        <v>19</v>
      </c>
      <c r="D13" s="15">
        <v>8094.55</v>
      </c>
      <c r="E13" s="16"/>
      <c r="F13" s="17">
        <v>35.11</v>
      </c>
      <c r="G13" s="15"/>
      <c r="H13" s="18">
        <f t="shared" si="0"/>
        <v>35.11</v>
      </c>
    </row>
    <row r="14" s="3" customFormat="1" ht="32" customHeight="1" spans="1:8">
      <c r="A14" s="10" t="s">
        <v>24</v>
      </c>
      <c r="B14" s="10" t="s">
        <v>25</v>
      </c>
      <c r="C14" s="11" t="s">
        <v>17</v>
      </c>
      <c r="D14" s="11">
        <v>40.8</v>
      </c>
      <c r="E14" s="13">
        <f>SUBTOTAL(9,E15:E18)</f>
        <v>38.25</v>
      </c>
      <c r="F14" s="13">
        <f>SUBTOTAL(9,F15:F18)</f>
        <v>12.83</v>
      </c>
      <c r="G14" s="15"/>
      <c r="H14" s="12">
        <f t="shared" si="0"/>
        <v>51.08</v>
      </c>
    </row>
    <row r="15" s="3" customFormat="1" ht="32" customHeight="1" spans="1:8">
      <c r="A15" s="9">
        <v>1</v>
      </c>
      <c r="B15" s="9" t="s">
        <v>18</v>
      </c>
      <c r="C15" s="15" t="s">
        <v>19</v>
      </c>
      <c r="D15" s="15">
        <v>40.8</v>
      </c>
      <c r="E15" s="16">
        <v>38.25</v>
      </c>
      <c r="F15" s="17"/>
      <c r="G15" s="15"/>
      <c r="H15" s="18">
        <f t="shared" si="0"/>
        <v>38.25</v>
      </c>
    </row>
    <row r="16" s="3" customFormat="1" ht="32" customHeight="1" spans="1:8">
      <c r="A16" s="9">
        <v>2</v>
      </c>
      <c r="B16" s="9" t="s">
        <v>20</v>
      </c>
      <c r="C16" s="15" t="s">
        <v>19</v>
      </c>
      <c r="D16" s="15">
        <v>40.8</v>
      </c>
      <c r="E16" s="16"/>
      <c r="F16" s="17">
        <v>0.44</v>
      </c>
      <c r="G16" s="15"/>
      <c r="H16" s="18">
        <f t="shared" si="0"/>
        <v>0.44</v>
      </c>
    </row>
    <row r="17" s="3" customFormat="1" ht="32" customHeight="1" spans="1:8">
      <c r="A17" s="9">
        <v>3</v>
      </c>
      <c r="B17" s="9" t="s">
        <v>21</v>
      </c>
      <c r="C17" s="15" t="s">
        <v>19</v>
      </c>
      <c r="D17" s="15">
        <v>40.8</v>
      </c>
      <c r="E17" s="16"/>
      <c r="F17" s="17">
        <v>0.69</v>
      </c>
      <c r="G17" s="15"/>
      <c r="H17" s="18">
        <f t="shared" si="0"/>
        <v>0.69</v>
      </c>
    </row>
    <row r="18" s="3" customFormat="1" ht="32" customHeight="1" spans="1:8">
      <c r="A18" s="9">
        <v>4</v>
      </c>
      <c r="B18" s="9" t="s">
        <v>22</v>
      </c>
      <c r="C18" s="15" t="s">
        <v>19</v>
      </c>
      <c r="D18" s="15">
        <v>40.8</v>
      </c>
      <c r="E18" s="16"/>
      <c r="F18" s="17">
        <v>11.7</v>
      </c>
      <c r="G18" s="15"/>
      <c r="H18" s="18">
        <f t="shared" si="0"/>
        <v>11.7</v>
      </c>
    </row>
    <row r="19" s="3" customFormat="1" ht="32" customHeight="1" spans="1:8">
      <c r="A19" s="10" t="s">
        <v>26</v>
      </c>
      <c r="B19" s="10" t="s">
        <v>27</v>
      </c>
      <c r="C19" s="11" t="s">
        <v>17</v>
      </c>
      <c r="D19" s="11">
        <v>125.25</v>
      </c>
      <c r="E19" s="13">
        <f>SUBTOTAL(9,E20:E23)</f>
        <v>153.51</v>
      </c>
      <c r="F19" s="13">
        <f>SUBTOTAL(9,F20:F23)</f>
        <v>8.32</v>
      </c>
      <c r="G19" s="15"/>
      <c r="H19" s="12">
        <f t="shared" si="0"/>
        <v>161.83</v>
      </c>
    </row>
    <row r="20" s="3" customFormat="1" ht="32" customHeight="1" spans="1:8">
      <c r="A20" s="9">
        <v>1</v>
      </c>
      <c r="B20" s="9" t="s">
        <v>18</v>
      </c>
      <c r="C20" s="15" t="s">
        <v>19</v>
      </c>
      <c r="D20" s="15">
        <v>125.25</v>
      </c>
      <c r="E20" s="16">
        <v>153.51</v>
      </c>
      <c r="F20" s="17"/>
      <c r="G20" s="15"/>
      <c r="H20" s="18">
        <f t="shared" si="0"/>
        <v>153.51</v>
      </c>
    </row>
    <row r="21" s="3" customFormat="1" ht="32" customHeight="1" spans="1:8">
      <c r="A21" s="9">
        <v>2</v>
      </c>
      <c r="B21" s="9" t="s">
        <v>20</v>
      </c>
      <c r="C21" s="15" t="s">
        <v>19</v>
      </c>
      <c r="D21" s="15">
        <v>125.25</v>
      </c>
      <c r="E21" s="16"/>
      <c r="F21" s="17">
        <v>4.44</v>
      </c>
      <c r="G21" s="15"/>
      <c r="H21" s="18">
        <f t="shared" si="0"/>
        <v>4.44</v>
      </c>
    </row>
    <row r="22" s="3" customFormat="1" ht="32" customHeight="1" spans="1:8">
      <c r="A22" s="9">
        <v>3</v>
      </c>
      <c r="B22" s="9" t="s">
        <v>21</v>
      </c>
      <c r="C22" s="15" t="s">
        <v>19</v>
      </c>
      <c r="D22" s="15">
        <v>125.25</v>
      </c>
      <c r="E22" s="16"/>
      <c r="F22" s="17">
        <v>2.25</v>
      </c>
      <c r="G22" s="15"/>
      <c r="H22" s="18">
        <f t="shared" si="0"/>
        <v>2.25</v>
      </c>
    </row>
    <row r="23" s="3" customFormat="1" ht="32" customHeight="1" spans="1:8">
      <c r="A23" s="9">
        <v>4</v>
      </c>
      <c r="B23" s="9" t="s">
        <v>22</v>
      </c>
      <c r="C23" s="15" t="s">
        <v>19</v>
      </c>
      <c r="D23" s="15">
        <v>125.25</v>
      </c>
      <c r="E23" s="16"/>
      <c r="F23" s="17">
        <v>1.63</v>
      </c>
      <c r="G23" s="15"/>
      <c r="H23" s="18">
        <f t="shared" si="0"/>
        <v>1.63</v>
      </c>
    </row>
    <row r="24" s="3" customFormat="1" ht="46" customHeight="1" spans="1:8">
      <c r="A24" s="10" t="s">
        <v>28</v>
      </c>
      <c r="B24" s="10" t="s">
        <v>29</v>
      </c>
      <c r="C24" s="11" t="s">
        <v>17</v>
      </c>
      <c r="D24" s="11">
        <v>9893.02</v>
      </c>
      <c r="E24" s="13">
        <f>SUBTOTAL(9,E25:E26)</f>
        <v>417.42</v>
      </c>
      <c r="F24" s="13">
        <f>SUBTOTAL(9,F25:F26)</f>
        <v>3.71</v>
      </c>
      <c r="G24" s="15"/>
      <c r="H24" s="12">
        <f t="shared" si="0"/>
        <v>421.13</v>
      </c>
    </row>
    <row r="25" s="3" customFormat="1" ht="32" customHeight="1" spans="1:8">
      <c r="A25" s="9">
        <v>1</v>
      </c>
      <c r="B25" s="9" t="s">
        <v>30</v>
      </c>
      <c r="C25" s="15" t="s">
        <v>19</v>
      </c>
      <c r="D25" s="15">
        <v>9733.5</v>
      </c>
      <c r="E25" s="16">
        <v>408.47</v>
      </c>
      <c r="F25" s="17"/>
      <c r="G25" s="15"/>
      <c r="H25" s="18">
        <f t="shared" si="0"/>
        <v>408.47</v>
      </c>
    </row>
    <row r="26" s="3" customFormat="1" ht="32" customHeight="1" spans="1:8">
      <c r="A26" s="9">
        <v>2</v>
      </c>
      <c r="B26" s="9" t="s">
        <v>20</v>
      </c>
      <c r="C26" s="15" t="s">
        <v>19</v>
      </c>
      <c r="D26" s="15">
        <v>9733.5</v>
      </c>
      <c r="E26" s="16">
        <v>8.95</v>
      </c>
      <c r="F26" s="17">
        <v>3.71</v>
      </c>
      <c r="G26" s="15"/>
      <c r="H26" s="18">
        <f t="shared" si="0"/>
        <v>12.66</v>
      </c>
    </row>
    <row r="27" s="3" customFormat="1" ht="32" customHeight="1" spans="1:8">
      <c r="A27" s="10" t="s">
        <v>31</v>
      </c>
      <c r="B27" s="10" t="s">
        <v>32</v>
      </c>
      <c r="C27" s="11"/>
      <c r="D27" s="11"/>
      <c r="E27" s="13">
        <f>SUM(E28:E36)</f>
        <v>497.3</v>
      </c>
      <c r="F27" s="13">
        <f>SUM(F28:F36)</f>
        <v>144.85</v>
      </c>
      <c r="G27" s="11" t="s">
        <v>33</v>
      </c>
      <c r="H27" s="12">
        <f t="shared" si="0"/>
        <v>642.15</v>
      </c>
    </row>
    <row r="28" s="4" customFormat="1" ht="32" customHeight="1" spans="1:8">
      <c r="A28" s="19">
        <v>1</v>
      </c>
      <c r="B28" s="19" t="s">
        <v>34</v>
      </c>
      <c r="C28" s="20" t="s">
        <v>35</v>
      </c>
      <c r="D28" s="20">
        <v>9536.59</v>
      </c>
      <c r="E28" s="21">
        <v>232.71</v>
      </c>
      <c r="F28" s="13"/>
      <c r="G28" s="22"/>
      <c r="H28" s="20">
        <f t="shared" si="0"/>
        <v>232.71</v>
      </c>
    </row>
    <row r="29" s="4" customFormat="1" ht="32" customHeight="1" spans="1:8">
      <c r="A29" s="19">
        <v>2</v>
      </c>
      <c r="B29" s="19" t="s">
        <v>36</v>
      </c>
      <c r="C29" s="20" t="s">
        <v>37</v>
      </c>
      <c r="D29" s="20">
        <v>587</v>
      </c>
      <c r="E29" s="21">
        <v>123.31</v>
      </c>
      <c r="F29" s="23"/>
      <c r="G29" s="20"/>
      <c r="H29" s="20">
        <f t="shared" si="0"/>
        <v>123.31</v>
      </c>
    </row>
    <row r="30" s="4" customFormat="1" ht="32" customHeight="1" spans="1:8">
      <c r="A30" s="19">
        <v>3</v>
      </c>
      <c r="B30" s="19" t="s">
        <v>38</v>
      </c>
      <c r="C30" s="20" t="s">
        <v>37</v>
      </c>
      <c r="D30" s="20">
        <v>10</v>
      </c>
      <c r="E30" s="21"/>
      <c r="F30" s="21">
        <v>3.07</v>
      </c>
      <c r="G30" s="20"/>
      <c r="H30" s="20">
        <f t="shared" si="0"/>
        <v>3.07</v>
      </c>
    </row>
    <row r="31" s="4" customFormat="1" ht="32" customHeight="1" spans="1:8">
      <c r="A31" s="19">
        <v>4</v>
      </c>
      <c r="B31" s="19" t="s">
        <v>39</v>
      </c>
      <c r="C31" s="20" t="s">
        <v>40</v>
      </c>
      <c r="D31" s="20">
        <v>4305</v>
      </c>
      <c r="E31" s="21">
        <v>34.09</v>
      </c>
      <c r="F31" s="23"/>
      <c r="G31" s="20"/>
      <c r="H31" s="20">
        <f t="shared" si="0"/>
        <v>34.09</v>
      </c>
    </row>
    <row r="32" s="4" customFormat="1" ht="32" customHeight="1" spans="1:8">
      <c r="A32" s="19">
        <v>5</v>
      </c>
      <c r="B32" s="19" t="s">
        <v>20</v>
      </c>
      <c r="C32" s="20" t="s">
        <v>35</v>
      </c>
      <c r="D32" s="20">
        <v>8260.6</v>
      </c>
      <c r="E32" s="21">
        <v>87.61</v>
      </c>
      <c r="F32" s="23">
        <v>54.79</v>
      </c>
      <c r="G32" s="20"/>
      <c r="H32" s="20">
        <f t="shared" si="0"/>
        <v>142.4</v>
      </c>
    </row>
    <row r="33" s="4" customFormat="1" ht="32" customHeight="1" spans="1:8">
      <c r="A33" s="19">
        <v>6</v>
      </c>
      <c r="B33" s="19" t="s">
        <v>41</v>
      </c>
      <c r="C33" s="20" t="s">
        <v>35</v>
      </c>
      <c r="D33" s="20">
        <v>8260.6</v>
      </c>
      <c r="E33" s="21">
        <v>10.05</v>
      </c>
      <c r="F33" s="23">
        <v>12.85</v>
      </c>
      <c r="G33" s="20"/>
      <c r="H33" s="20">
        <f t="shared" si="0"/>
        <v>22.9</v>
      </c>
    </row>
    <row r="34" s="4" customFormat="1" ht="32" customHeight="1" spans="1:8">
      <c r="A34" s="19">
        <v>7</v>
      </c>
      <c r="B34" s="19" t="s">
        <v>22</v>
      </c>
      <c r="C34" s="20" t="s">
        <v>35</v>
      </c>
      <c r="D34" s="20">
        <v>8260.6</v>
      </c>
      <c r="E34" s="21">
        <v>8.17</v>
      </c>
      <c r="F34" s="23">
        <v>52.71</v>
      </c>
      <c r="G34" s="20"/>
      <c r="H34" s="20">
        <f t="shared" si="0"/>
        <v>60.88</v>
      </c>
    </row>
    <row r="35" s="3" customFormat="1" ht="32" customHeight="1" spans="1:8">
      <c r="A35" s="19">
        <v>8</v>
      </c>
      <c r="B35" s="24" t="s">
        <v>42</v>
      </c>
      <c r="C35" s="18" t="s">
        <v>43</v>
      </c>
      <c r="D35" s="18">
        <v>1</v>
      </c>
      <c r="E35" s="16"/>
      <c r="F35" s="17">
        <v>21.43</v>
      </c>
      <c r="G35" s="18"/>
      <c r="H35" s="18">
        <f t="shared" si="0"/>
        <v>21.43</v>
      </c>
    </row>
    <row r="36" s="3" customFormat="1" ht="32" customHeight="1" spans="1:8">
      <c r="A36" s="19">
        <v>9</v>
      </c>
      <c r="B36" s="24" t="s">
        <v>44</v>
      </c>
      <c r="C36" s="18" t="s">
        <v>45</v>
      </c>
      <c r="D36" s="18">
        <v>1</v>
      </c>
      <c r="E36" s="17">
        <v>1.36</v>
      </c>
      <c r="F36" s="17"/>
      <c r="G36" s="18"/>
      <c r="H36" s="18">
        <f t="shared" si="0"/>
        <v>1.36</v>
      </c>
    </row>
    <row r="37" s="3" customFormat="1" ht="32" customHeight="1" spans="1:8">
      <c r="A37" s="10" t="s">
        <v>46</v>
      </c>
      <c r="B37" s="10" t="s">
        <v>47</v>
      </c>
      <c r="C37" s="11"/>
      <c r="D37" s="11"/>
      <c r="E37" s="13"/>
      <c r="F37" s="13">
        <v>45</v>
      </c>
      <c r="G37" s="11" t="s">
        <v>33</v>
      </c>
      <c r="H37" s="12">
        <f t="shared" si="0"/>
        <v>45</v>
      </c>
    </row>
    <row r="38" s="3" customFormat="1" ht="32" customHeight="1" spans="1:8">
      <c r="A38" s="25" t="s">
        <v>48</v>
      </c>
      <c r="B38" s="25" t="s">
        <v>11</v>
      </c>
      <c r="C38" s="25"/>
      <c r="D38" s="25"/>
      <c r="E38" s="25"/>
      <c r="F38" s="25"/>
      <c r="G38" s="25">
        <f>SUM(G39:G56)</f>
        <v>413.32</v>
      </c>
      <c r="H38" s="25">
        <f>G38</f>
        <v>413.32</v>
      </c>
    </row>
    <row r="39" s="3" customFormat="1" ht="45" customHeight="1" spans="1:8">
      <c r="A39" s="24">
        <v>1</v>
      </c>
      <c r="B39" s="9" t="s">
        <v>49</v>
      </c>
      <c r="C39" s="9"/>
      <c r="D39" s="9"/>
      <c r="E39" s="9"/>
      <c r="F39" s="9"/>
      <c r="G39" s="9">
        <v>38.11</v>
      </c>
      <c r="H39" s="18">
        <f t="shared" ref="H39:H56" si="1">SUM(F39:G39)</f>
        <v>38.11</v>
      </c>
    </row>
    <row r="40" s="3" customFormat="1" ht="32" customHeight="1" spans="1:8">
      <c r="A40" s="24">
        <v>2</v>
      </c>
      <c r="B40" s="9" t="s">
        <v>50</v>
      </c>
      <c r="C40" s="9"/>
      <c r="D40" s="9"/>
      <c r="E40" s="9"/>
      <c r="F40" s="9"/>
      <c r="G40" s="9">
        <v>16.22</v>
      </c>
      <c r="H40" s="18">
        <f t="shared" si="1"/>
        <v>16.22</v>
      </c>
    </row>
    <row r="41" s="3" customFormat="1" ht="32" customHeight="1" spans="1:8">
      <c r="A41" s="24">
        <v>3</v>
      </c>
      <c r="B41" s="24" t="s">
        <v>51</v>
      </c>
      <c r="C41" s="24"/>
      <c r="D41" s="24"/>
      <c r="E41" s="24"/>
      <c r="F41" s="24"/>
      <c r="G41" s="24">
        <v>2.87</v>
      </c>
      <c r="H41" s="18">
        <f t="shared" si="1"/>
        <v>2.87</v>
      </c>
    </row>
    <row r="42" s="3" customFormat="1" ht="32" customHeight="1" spans="1:8">
      <c r="A42" s="24">
        <v>4</v>
      </c>
      <c r="B42" s="9" t="s">
        <v>52</v>
      </c>
      <c r="C42" s="9"/>
      <c r="D42" s="9"/>
      <c r="E42" s="9"/>
      <c r="F42" s="9"/>
      <c r="G42" s="9">
        <v>81.79</v>
      </c>
      <c r="H42" s="18">
        <f t="shared" si="1"/>
        <v>81.79</v>
      </c>
    </row>
    <row r="43" s="3" customFormat="1" ht="32" customHeight="1" spans="1:8">
      <c r="A43" s="24">
        <v>5</v>
      </c>
      <c r="B43" s="9" t="s">
        <v>53</v>
      </c>
      <c r="C43" s="9"/>
      <c r="D43" s="9"/>
      <c r="E43" s="9"/>
      <c r="F43" s="9"/>
      <c r="G43" s="9">
        <v>5.5</v>
      </c>
      <c r="H43" s="18">
        <f t="shared" si="1"/>
        <v>5.5</v>
      </c>
    </row>
    <row r="44" s="3" customFormat="1" ht="32" customHeight="1" spans="1:8">
      <c r="A44" s="24">
        <v>6</v>
      </c>
      <c r="B44" s="9" t="s">
        <v>54</v>
      </c>
      <c r="C44" s="9"/>
      <c r="D44" s="9"/>
      <c r="E44" s="9"/>
      <c r="F44" s="9"/>
      <c r="G44" s="9">
        <v>43.58</v>
      </c>
      <c r="H44" s="18">
        <f t="shared" si="1"/>
        <v>43.58</v>
      </c>
    </row>
    <row r="45" s="3" customFormat="1" ht="32" customHeight="1" spans="1:8">
      <c r="A45" s="24">
        <v>7</v>
      </c>
      <c r="B45" s="9" t="s">
        <v>55</v>
      </c>
      <c r="C45" s="9"/>
      <c r="D45" s="9"/>
      <c r="E45" s="9"/>
      <c r="F45" s="9"/>
      <c r="G45" s="9">
        <v>21.97</v>
      </c>
      <c r="H45" s="18">
        <f t="shared" si="1"/>
        <v>21.97</v>
      </c>
    </row>
    <row r="46" s="3" customFormat="1" ht="32" customHeight="1" spans="1:8">
      <c r="A46" s="24">
        <v>8</v>
      </c>
      <c r="B46" s="9" t="s">
        <v>56</v>
      </c>
      <c r="C46" s="9"/>
      <c r="D46" s="9"/>
      <c r="E46" s="9"/>
      <c r="F46" s="9"/>
      <c r="G46" s="9">
        <v>20.74</v>
      </c>
      <c r="H46" s="18">
        <f t="shared" si="1"/>
        <v>20.74</v>
      </c>
    </row>
    <row r="47" s="3" customFormat="1" ht="32" customHeight="1" spans="1:8">
      <c r="A47" s="24">
        <v>9</v>
      </c>
      <c r="B47" s="24" t="s">
        <v>57</v>
      </c>
      <c r="C47" s="24"/>
      <c r="D47" s="24"/>
      <c r="E47" s="24"/>
      <c r="F47" s="24"/>
      <c r="G47" s="24">
        <v>74.63</v>
      </c>
      <c r="H47" s="18">
        <f t="shared" si="1"/>
        <v>74.63</v>
      </c>
    </row>
    <row r="48" s="3" customFormat="1" ht="32" customHeight="1" spans="1:8">
      <c r="A48" s="24">
        <v>10</v>
      </c>
      <c r="B48" s="9" t="s">
        <v>58</v>
      </c>
      <c r="C48" s="9"/>
      <c r="D48" s="9"/>
      <c r="E48" s="9"/>
      <c r="F48" s="9"/>
      <c r="G48" s="9">
        <v>15.74</v>
      </c>
      <c r="H48" s="18">
        <f t="shared" si="1"/>
        <v>15.74</v>
      </c>
    </row>
    <row r="49" s="3" customFormat="1" ht="32" customHeight="1" spans="1:8">
      <c r="A49" s="24">
        <v>11</v>
      </c>
      <c r="B49" s="24" t="s">
        <v>59</v>
      </c>
      <c r="C49" s="24"/>
      <c r="D49" s="24"/>
      <c r="E49" s="24"/>
      <c r="F49" s="24"/>
      <c r="G49" s="24">
        <v>8.26</v>
      </c>
      <c r="H49" s="18">
        <f t="shared" si="1"/>
        <v>8.26</v>
      </c>
    </row>
    <row r="50" s="3" customFormat="1" ht="32" customHeight="1" spans="1:8">
      <c r="A50" s="24">
        <v>12</v>
      </c>
      <c r="B50" s="24" t="s">
        <v>60</v>
      </c>
      <c r="C50" s="24"/>
      <c r="D50" s="24"/>
      <c r="E50" s="24"/>
      <c r="F50" s="24"/>
      <c r="G50" s="24">
        <v>6.57</v>
      </c>
      <c r="H50" s="18">
        <f t="shared" si="1"/>
        <v>6.57</v>
      </c>
    </row>
    <row r="51" s="3" customFormat="1" ht="32" customHeight="1" spans="1:8">
      <c r="A51" s="24">
        <v>13</v>
      </c>
      <c r="B51" s="9" t="s">
        <v>61</v>
      </c>
      <c r="C51" s="9"/>
      <c r="D51" s="9"/>
      <c r="E51" s="9"/>
      <c r="F51" s="9"/>
      <c r="G51" s="9">
        <v>29.85</v>
      </c>
      <c r="H51" s="18">
        <f t="shared" si="1"/>
        <v>29.85</v>
      </c>
    </row>
    <row r="52" s="3" customFormat="1" ht="32" customHeight="1" spans="1:8">
      <c r="A52" s="24">
        <v>14</v>
      </c>
      <c r="B52" s="9" t="s">
        <v>62</v>
      </c>
      <c r="C52" s="9"/>
      <c r="D52" s="9"/>
      <c r="E52" s="9"/>
      <c r="F52" s="9"/>
      <c r="G52" s="9">
        <v>30</v>
      </c>
      <c r="H52" s="18">
        <f t="shared" si="1"/>
        <v>30</v>
      </c>
    </row>
    <row r="53" s="3" customFormat="1" ht="32" customHeight="1" spans="1:8">
      <c r="A53" s="24">
        <v>15</v>
      </c>
      <c r="B53" s="9" t="s">
        <v>63</v>
      </c>
      <c r="C53" s="9"/>
      <c r="D53" s="9"/>
      <c r="E53" s="9"/>
      <c r="F53" s="9"/>
      <c r="G53" s="9">
        <v>0.83</v>
      </c>
      <c r="H53" s="18">
        <f t="shared" si="1"/>
        <v>0.83</v>
      </c>
    </row>
    <row r="54" s="3" customFormat="1" ht="32" customHeight="1" spans="1:8">
      <c r="A54" s="24">
        <v>16</v>
      </c>
      <c r="B54" s="9" t="s">
        <v>64</v>
      </c>
      <c r="C54" s="18"/>
      <c r="D54" s="9"/>
      <c r="E54" s="9"/>
      <c r="F54" s="9"/>
      <c r="G54" s="9">
        <v>8.26</v>
      </c>
      <c r="H54" s="18">
        <f t="shared" si="1"/>
        <v>8.26</v>
      </c>
    </row>
    <row r="55" s="3" customFormat="1" ht="32" customHeight="1" spans="1:8">
      <c r="A55" s="24">
        <v>17</v>
      </c>
      <c r="B55" s="9" t="s">
        <v>65</v>
      </c>
      <c r="C55" s="18"/>
      <c r="D55" s="9"/>
      <c r="E55" s="9"/>
      <c r="F55" s="9"/>
      <c r="G55" s="9">
        <v>5.4</v>
      </c>
      <c r="H55" s="18">
        <f t="shared" si="1"/>
        <v>5.4</v>
      </c>
    </row>
    <row r="56" s="3" customFormat="1" ht="32" customHeight="1" spans="1:8">
      <c r="A56" s="24">
        <v>18</v>
      </c>
      <c r="B56" s="9" t="s">
        <v>66</v>
      </c>
      <c r="C56" s="9"/>
      <c r="D56" s="9"/>
      <c r="E56" s="9"/>
      <c r="F56" s="9"/>
      <c r="G56" s="9">
        <v>3</v>
      </c>
      <c r="H56" s="18">
        <f t="shared" si="1"/>
        <v>3</v>
      </c>
    </row>
    <row r="57" s="3" customFormat="1" ht="32" customHeight="1" spans="1:8">
      <c r="A57" s="10" t="s">
        <v>67</v>
      </c>
      <c r="B57" s="10" t="s">
        <v>68</v>
      </c>
      <c r="C57" s="10"/>
      <c r="D57" s="9"/>
      <c r="E57" s="10"/>
      <c r="F57" s="10"/>
      <c r="G57" s="10"/>
      <c r="H57" s="10">
        <v>191.51</v>
      </c>
    </row>
    <row r="58" s="3" customFormat="1" ht="32" customHeight="1" spans="1:8">
      <c r="A58" s="9"/>
      <c r="B58" s="10" t="s">
        <v>12</v>
      </c>
      <c r="C58" s="10"/>
      <c r="D58" s="9"/>
      <c r="E58" s="10"/>
      <c r="F58" s="10"/>
      <c r="G58" s="9"/>
      <c r="H58" s="10">
        <f>H7+H38+H57</f>
        <v>6575.22</v>
      </c>
    </row>
  </sheetData>
  <mergeCells count="7">
    <mergeCell ref="A1:H1"/>
    <mergeCell ref="A3:H3"/>
    <mergeCell ref="A4:H4"/>
    <mergeCell ref="C5:D5"/>
    <mergeCell ref="E5:H5"/>
    <mergeCell ref="A5:A6"/>
    <mergeCell ref="B5:B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bu回忆</cp:lastModifiedBy>
  <dcterms:created xsi:type="dcterms:W3CDTF">2022-11-01T01:18:00Z</dcterms:created>
  <dcterms:modified xsi:type="dcterms:W3CDTF">2022-11-01T03:19:10Z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AA7C16CEA7A54594807B5C73386D7CAA</vt:lpwstr>
  </property>
  <property fmtid="{D5CDD505-2E9C-101B-9397-08002B2CF9AE}" pid="3" name="KSOProductBuildVer">
    <vt:lpwstr>2052-11.1.0.12598</vt:lpwstr>
  </property>
</Properties>
</file>