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<sst xmlns="http://schemas.openxmlformats.org/spreadsheetml/2006/main" count="144" uniqueCount="74">
  <si>
    <t>附件</t>
  </si>
  <si>
    <t xml:space="preserve">综合估算表    </t>
  </si>
  <si>
    <t>项目名称：永宁县2025年中央预算内投资和美乡村建设项目</t>
  </si>
  <si>
    <t>序号</t>
  </si>
  <si>
    <t>项目名称</t>
  </si>
  <si>
    <t>工程量</t>
  </si>
  <si>
    <t>估算金额（万元）</t>
  </si>
  <si>
    <t>单位</t>
  </si>
  <si>
    <t>数量</t>
  </si>
  <si>
    <t>建筑
工程费</t>
  </si>
  <si>
    <t>安装
工程费</t>
  </si>
  <si>
    <t>其他
费用</t>
  </si>
  <si>
    <t>合计</t>
  </si>
  <si>
    <t>一</t>
  </si>
  <si>
    <t>工程费用</t>
  </si>
  <si>
    <t>（一）</t>
  </si>
  <si>
    <t>闽宁镇</t>
  </si>
  <si>
    <t>玉海村</t>
  </si>
  <si>
    <t>村庄公共设施</t>
  </si>
  <si>
    <t>项</t>
  </si>
  <si>
    <t>农村生活污水处理设施</t>
  </si>
  <si>
    <t>武河村</t>
  </si>
  <si>
    <t>园艺村</t>
  </si>
  <si>
    <t>农村生活垃圾处理设施</t>
  </si>
  <si>
    <t>福宁村</t>
  </si>
  <si>
    <t>（二）</t>
  </si>
  <si>
    <t>望远镇</t>
  </si>
  <si>
    <t>板桥村</t>
  </si>
  <si>
    <t>上河村</t>
  </si>
  <si>
    <t>通桥村</t>
  </si>
  <si>
    <t>长湖村</t>
  </si>
  <si>
    <t>政权村</t>
  </si>
  <si>
    <t>永清村</t>
  </si>
  <si>
    <t>（三）</t>
  </si>
  <si>
    <t>李俊镇</t>
  </si>
  <si>
    <t>玉泉营农场</t>
  </si>
  <si>
    <t>魏团村</t>
  </si>
  <si>
    <t>（四）</t>
  </si>
  <si>
    <t>胜利乡</t>
  </si>
  <si>
    <t>黄羊滩农场</t>
  </si>
  <si>
    <t>园林村</t>
  </si>
  <si>
    <t>（五）</t>
  </si>
  <si>
    <t>望洪镇</t>
  </si>
  <si>
    <t>东和村</t>
  </si>
  <si>
    <t>（六）</t>
  </si>
  <si>
    <t>杨和镇</t>
  </si>
  <si>
    <t>旺全村</t>
  </si>
  <si>
    <t>东全村</t>
  </si>
  <si>
    <t>西侧现状居民点改造提升</t>
  </si>
  <si>
    <t>2.1.1</t>
  </si>
  <si>
    <t>2.1.2</t>
  </si>
  <si>
    <t>东侧新建居民点配套</t>
  </si>
  <si>
    <t>2.2.1</t>
  </si>
  <si>
    <t>2.2.2</t>
  </si>
  <si>
    <t>南北全村</t>
  </si>
  <si>
    <t>二</t>
  </si>
  <si>
    <t>其他费用</t>
  </si>
  <si>
    <t>建设单位管理费</t>
  </si>
  <si>
    <t>地形图测量费</t>
  </si>
  <si>
    <t>地质勘察费</t>
  </si>
  <si>
    <t>设计费</t>
  </si>
  <si>
    <t>审图费</t>
  </si>
  <si>
    <t>BIM技术编制和审查费</t>
  </si>
  <si>
    <t>招标代理费</t>
  </si>
  <si>
    <t>控制价及工程量清单编制费</t>
  </si>
  <si>
    <t>全过程审计费</t>
  </si>
  <si>
    <t>预结算编审费</t>
  </si>
  <si>
    <t>竣工财务决算费</t>
  </si>
  <si>
    <t>检测试验费</t>
  </si>
  <si>
    <t>工程监理费</t>
  </si>
  <si>
    <t>水土保持方案编制费</t>
  </si>
  <si>
    <t>三</t>
  </si>
  <si>
    <t>预备费</t>
  </si>
  <si>
    <t>估算总金额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</si>
</sst>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  <numFmt numFmtId="179" formatCode="0.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Y86"/>
  <sheetViews>
    <sheetView tabSelected="1" topLeftCell="A53" workbookViewId="0">
      <selection activeCell="E64" sqref="E64"/>
    </sheetView>
  </sheetViews>
  <sheetFormatPr defaultColWidth="9" defaultRowHeight="13.5"/>
  <cols>
    <col min="1" max="1" width="8.75" style="7" customWidth="1"/>
    <col min="2" max="2" width="30" style="1" customWidth="1"/>
    <col min="3" max="3" width="6.25" style="1" customWidth="1"/>
    <col min="4" max="4" width="6.375" style="1" customWidth="1"/>
    <col min="5" max="5" width="10.625" style="1" customWidth="1"/>
    <col min="6" max="6" width="9.125" style="1" customWidth="1"/>
    <col min="7" max="7" width="7.625" style="1" customWidth="1"/>
    <col min="8" max="8" width="12.075" style="1" customWidth="1"/>
    <col min="9" max="21" width="9" style="8"/>
    <col min="22" max="16384" width="9" style="1"/>
  </cols>
  <sheetData>
    <row r="1" s="1" customFormat="1" ht="24.75" customHeight="1" spans="1:21">
      <c r="A1" s="9" t="s">
        <v>0</v>
      </c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7" customHeight="1" spans="1:21">
      <c r="A2" s="10" t="s">
        <v>1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1" customFormat="1" ht="26" customHeight="1" spans="1:21">
      <c r="A3" s="11" t="s">
        <v>2</v>
      </c>
      <c r="B3" s="11"/>
      <c r="C3" s="11"/>
      <c r="D3" s="11"/>
      <c r="E3" s="11"/>
      <c r="F3" s="11"/>
      <c r="G3" s="11"/>
      <c r="H3" s="1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2" customFormat="1" ht="26" customHeight="1" spans="1:21">
      <c r="A4" s="12" t="s">
        <v>3</v>
      </c>
      <c r="B4" s="12" t="s">
        <v>4</v>
      </c>
      <c r="C4" s="12" t="s">
        <v>5</v>
      </c>
      <c r="D4" s="12"/>
      <c r="E4" s="12" t="s">
        <v>6</v>
      </c>
      <c r="F4" s="12"/>
      <c r="G4" s="12"/>
      <c r="H4" s="12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="2" customFormat="1" ht="31" customHeight="1" spans="1:21">
      <c r="A5" s="12"/>
      <c r="B5" s="12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="2" customFormat="1" ht="24" customHeight="1" spans="1:21">
      <c r="A6" s="13" t="s">
        <v>13</v>
      </c>
      <c r="B6" s="14" t="s">
        <v>14</v>
      </c>
      <c r="C6" s="15"/>
      <c r="D6" s="15"/>
      <c r="E6" s="15">
        <f>SUM(E7,E19,E38,E45,E52,E56)</f>
        <v>7906.33</v>
      </c>
      <c r="F6" s="15"/>
      <c r="G6" s="15"/>
      <c r="H6" s="16">
        <f>SUM(E6:G6)</f>
        <v>7906.33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="3" customFormat="1" ht="24" customHeight="1" spans="1:16275">
      <c r="A7" s="13" t="s">
        <v>15</v>
      </c>
      <c r="B7" s="14" t="s">
        <v>16</v>
      </c>
      <c r="C7" s="13"/>
      <c r="D7" s="13"/>
      <c r="E7" s="13">
        <f>SUM(E8,E11,E14,E17)</f>
        <v>2009.65</v>
      </c>
      <c r="F7" s="13"/>
      <c r="G7" s="13"/>
      <c r="H7" s="16">
        <f>SUM(E7:G7)</f>
        <v>2009.65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</row>
    <row r="8" s="3" customFormat="1" ht="24" customHeight="1" spans="1:16275">
      <c r="A8" s="13">
        <v>1</v>
      </c>
      <c r="B8" s="14" t="s">
        <v>17</v>
      </c>
      <c r="C8" s="13"/>
      <c r="D8" s="13"/>
      <c r="E8" s="13">
        <f>SUM(E9,E10)</f>
        <v>502.42</v>
      </c>
      <c r="F8" s="17"/>
      <c r="G8" s="13"/>
      <c r="H8" s="16">
        <f>SUM(E8:G8)</f>
        <v>502.42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</row>
    <row r="9" s="4" customFormat="1" ht="24" customHeight="1" spans="1:16275">
      <c r="A9" s="12">
        <v>1.1</v>
      </c>
      <c r="B9" s="18" t="s">
        <v>18</v>
      </c>
      <c r="C9" s="12" t="s">
        <v>19</v>
      </c>
      <c r="D9" s="12">
        <v>1</v>
      </c>
      <c r="E9" s="12">
        <v>242.42</v>
      </c>
      <c r="F9" s="19"/>
      <c r="G9" s="12"/>
      <c r="H9" s="20">
        <f>SUM(E9:G9)</f>
        <v>242.42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</row>
    <row r="10" s="5" customFormat="1" ht="24" customHeight="1" spans="1:21">
      <c r="A10" s="12">
        <v>1.2</v>
      </c>
      <c r="B10" s="18" t="s">
        <v>20</v>
      </c>
      <c r="C10" s="12" t="s">
        <v>19</v>
      </c>
      <c r="D10" s="12">
        <v>1</v>
      </c>
      <c r="E10" s="12">
        <v>260</v>
      </c>
      <c r="F10" s="12"/>
      <c r="G10" s="21"/>
      <c r="H10" s="12">
        <f>SUM(E10:G10)</f>
        <v>260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="6" customFormat="1" ht="24" customHeight="1" spans="1:21">
      <c r="A11" s="13">
        <v>2</v>
      </c>
      <c r="B11" s="14" t="s">
        <v>21</v>
      </c>
      <c r="C11" s="13"/>
      <c r="D11" s="13"/>
      <c r="E11" s="13">
        <f>SUM(E12,E13)</f>
        <v>502.41</v>
      </c>
      <c r="F11" s="13"/>
      <c r="G11" s="22"/>
      <c r="H11" s="13">
        <f>SUM(E11:G11)</f>
        <v>502.41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="5" customFormat="1" ht="24" customHeight="1" spans="1:21">
      <c r="A12" s="12">
        <v>2.1</v>
      </c>
      <c r="B12" s="23" t="s">
        <v>18</v>
      </c>
      <c r="C12" s="12" t="s">
        <v>19</v>
      </c>
      <c r="D12" s="12">
        <v>1</v>
      </c>
      <c r="E12" s="12">
        <v>72.41</v>
      </c>
      <c r="F12" s="12"/>
      <c r="G12" s="21"/>
      <c r="H12" s="12">
        <f>SUM(E12:G12)</f>
        <v>72.41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="5" customFormat="1" ht="24" customHeight="1" spans="1:21">
      <c r="A13" s="12">
        <v>2.2</v>
      </c>
      <c r="B13" s="23" t="s">
        <v>20</v>
      </c>
      <c r="C13" s="12" t="s">
        <v>19</v>
      </c>
      <c r="D13" s="12">
        <v>1</v>
      </c>
      <c r="E13" s="12">
        <v>430</v>
      </c>
      <c r="F13" s="12"/>
      <c r="G13" s="21"/>
      <c r="H13" s="12">
        <f>SUM(E13:G13)</f>
        <v>430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="6" customFormat="1" ht="24" customHeight="1" spans="1:21">
      <c r="A14" s="13">
        <v>3</v>
      </c>
      <c r="B14" s="24" t="s">
        <v>22</v>
      </c>
      <c r="C14" s="13"/>
      <c r="D14" s="13"/>
      <c r="E14" s="13">
        <f>SUM(E15,E16)</f>
        <v>502.41</v>
      </c>
      <c r="F14" s="13"/>
      <c r="G14" s="22"/>
      <c r="H14" s="13">
        <f>SUM(E14:G14)</f>
        <v>502.41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="5" customFormat="1" ht="24" customHeight="1" spans="1:21">
      <c r="A15" s="12">
        <v>3.1</v>
      </c>
      <c r="B15" s="23" t="s">
        <v>18</v>
      </c>
      <c r="C15" s="12" t="s">
        <v>19</v>
      </c>
      <c r="D15" s="12">
        <v>1</v>
      </c>
      <c r="E15" s="12">
        <v>482.61</v>
      </c>
      <c r="F15" s="12"/>
      <c r="G15" s="21"/>
      <c r="H15" s="12">
        <f>SUM(E15:G15)</f>
        <v>482.61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="5" customFormat="1" ht="24" customHeight="1" spans="1:21">
      <c r="A16" s="12">
        <v>3.2</v>
      </c>
      <c r="B16" s="23" t="s">
        <v>23</v>
      </c>
      <c r="C16" s="12" t="s">
        <v>19</v>
      </c>
      <c r="D16" s="12">
        <v>1</v>
      </c>
      <c r="E16" s="12">
        <v>19.8</v>
      </c>
      <c r="F16" s="12"/>
      <c r="G16" s="21"/>
      <c r="H16" s="12">
        <f>SUM(E16:G16)</f>
        <v>19.8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="6" customFormat="1" ht="24" customHeight="1" spans="1:21">
      <c r="A17" s="13">
        <v>4</v>
      </c>
      <c r="B17" s="24" t="s">
        <v>24</v>
      </c>
      <c r="C17" s="13"/>
      <c r="D17" s="13"/>
      <c r="E17" s="13">
        <f>SUM(E18)</f>
        <v>502.41</v>
      </c>
      <c r="F17" s="13"/>
      <c r="G17" s="22"/>
      <c r="H17" s="13">
        <f>SUM(E17:G17)</f>
        <v>502.41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="5" customFormat="1" ht="24" customHeight="1" spans="1:21">
      <c r="A18" s="12">
        <v>4.1</v>
      </c>
      <c r="B18" s="23" t="s">
        <v>18</v>
      </c>
      <c r="C18" s="12" t="s">
        <v>19</v>
      </c>
      <c r="D18" s="12">
        <v>1</v>
      </c>
      <c r="E18" s="12">
        <v>502.41</v>
      </c>
      <c r="F18" s="12"/>
      <c r="G18" s="21"/>
      <c r="H18" s="12">
        <f>SUM(E18:G18)</f>
        <v>502.41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="6" customFormat="1" ht="24" customHeight="1" spans="1:21">
      <c r="A19" s="13" t="s">
        <v>25</v>
      </c>
      <c r="B19" s="14" t="s">
        <v>26</v>
      </c>
      <c r="C19" s="13"/>
      <c r="D19" s="13"/>
      <c r="E19" s="13">
        <f>SUM(E20,E23,E26,E29,E32,E35)</f>
        <v>2441.52</v>
      </c>
      <c r="F19" s="13"/>
      <c r="G19" s="22"/>
      <c r="H19" s="13">
        <f t="shared" ref="H19:H55" si="0">SUM(E19:G19)</f>
        <v>2441.52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="6" customFormat="1" ht="24" customHeight="1" spans="1:21">
      <c r="A20" s="13">
        <v>1</v>
      </c>
      <c r="B20" s="24" t="s">
        <v>27</v>
      </c>
      <c r="C20" s="13"/>
      <c r="D20" s="13"/>
      <c r="E20" s="13">
        <f>SUM(E21,E22)</f>
        <v>308.49</v>
      </c>
      <c r="F20" s="13"/>
      <c r="G20" s="22"/>
      <c r="H20" s="13">
        <f t="shared" si="0"/>
        <v>308.49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="5" customFormat="1" ht="24" customHeight="1" spans="1:21">
      <c r="A21" s="12">
        <v>1.1</v>
      </c>
      <c r="B21" s="23" t="s">
        <v>18</v>
      </c>
      <c r="C21" s="12" t="s">
        <v>19</v>
      </c>
      <c r="D21" s="12">
        <v>1</v>
      </c>
      <c r="E21" s="12">
        <v>135.53</v>
      </c>
      <c r="F21" s="12"/>
      <c r="G21" s="21"/>
      <c r="H21" s="12">
        <f t="shared" si="0"/>
        <v>135.53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="5" customFormat="1" ht="24" customHeight="1" spans="1:21">
      <c r="A22" s="12">
        <v>1.2</v>
      </c>
      <c r="B22" s="23" t="s">
        <v>20</v>
      </c>
      <c r="C22" s="12" t="s">
        <v>19</v>
      </c>
      <c r="D22" s="12">
        <v>1</v>
      </c>
      <c r="E22" s="12">
        <v>172.96</v>
      </c>
      <c r="F22" s="12"/>
      <c r="G22" s="21"/>
      <c r="H22" s="12">
        <f>SUM(E22:G22)</f>
        <v>172.96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="6" customFormat="1" ht="24" customHeight="1" spans="1:21">
      <c r="A23" s="13">
        <v>2</v>
      </c>
      <c r="B23" s="14" t="s">
        <v>28</v>
      </c>
      <c r="C23" s="13"/>
      <c r="D23" s="13"/>
      <c r="E23" s="13">
        <f>SUM(E24,E25)</f>
        <v>502.41</v>
      </c>
      <c r="F23" s="13"/>
      <c r="G23" s="25"/>
      <c r="H23" s="13">
        <f>SUM(E23:G23)</f>
        <v>502.41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="5" customFormat="1" ht="24" customHeight="1" spans="1:21">
      <c r="A24" s="12">
        <v>2.1</v>
      </c>
      <c r="B24" s="18" t="s">
        <v>18</v>
      </c>
      <c r="C24" s="12" t="s">
        <v>19</v>
      </c>
      <c r="D24" s="12">
        <v>1</v>
      </c>
      <c r="E24" s="12">
        <v>228.05</v>
      </c>
      <c r="F24" s="12"/>
      <c r="G24" s="26"/>
      <c r="H24" s="12">
        <f>SUM(E24:G24)</f>
        <v>228.05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="5" customFormat="1" ht="24" customHeight="1" spans="1:21">
      <c r="A25" s="12">
        <v>2.2</v>
      </c>
      <c r="B25" s="18" t="s">
        <v>20</v>
      </c>
      <c r="C25" s="12" t="s">
        <v>19</v>
      </c>
      <c r="D25" s="12">
        <v>1</v>
      </c>
      <c r="E25" s="12">
        <v>274.36</v>
      </c>
      <c r="F25" s="12"/>
      <c r="G25" s="26"/>
      <c r="H25" s="12">
        <f>SUM(E25:G25)</f>
        <v>274.36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="6" customFormat="1" ht="24" customHeight="1" spans="1:21">
      <c r="A26" s="13">
        <v>3</v>
      </c>
      <c r="B26" s="14" t="s">
        <v>29</v>
      </c>
      <c r="C26" s="13"/>
      <c r="D26" s="13"/>
      <c r="E26" s="13">
        <f>SUM(E27,E28)</f>
        <v>308.49</v>
      </c>
      <c r="F26" s="13"/>
      <c r="G26" s="25"/>
      <c r="H26" s="13">
        <f>SUM(E26:G26)</f>
        <v>308.49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="5" customFormat="1" ht="24" customHeight="1" spans="1:21">
      <c r="A27" s="12">
        <v>3.1</v>
      </c>
      <c r="B27" s="18" t="s">
        <v>18</v>
      </c>
      <c r="C27" s="12" t="s">
        <v>19</v>
      </c>
      <c r="D27" s="12">
        <v>1</v>
      </c>
      <c r="E27" s="12">
        <v>159.98</v>
      </c>
      <c r="F27" s="12"/>
      <c r="G27" s="26"/>
      <c r="H27" s="12">
        <f>SUM(E27:G27)</f>
        <v>159.98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="5" customFormat="1" ht="24" customHeight="1" spans="1:21">
      <c r="A28" s="12">
        <v>3.2</v>
      </c>
      <c r="B28" s="18" t="s">
        <v>20</v>
      </c>
      <c r="C28" s="12" t="s">
        <v>19</v>
      </c>
      <c r="D28" s="12">
        <v>1</v>
      </c>
      <c r="E28" s="12">
        <v>148.51</v>
      </c>
      <c r="F28" s="12"/>
      <c r="G28" s="26"/>
      <c r="H28" s="12">
        <f>SUM(E28:G28)</f>
        <v>148.51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="6" customFormat="1" ht="24" customHeight="1" spans="1:21">
      <c r="A29" s="13">
        <v>4</v>
      </c>
      <c r="B29" s="14" t="s">
        <v>30</v>
      </c>
      <c r="C29" s="13"/>
      <c r="D29" s="13"/>
      <c r="E29" s="13">
        <f>SUM(E30,E31)</f>
        <v>317.31</v>
      </c>
      <c r="F29" s="13"/>
      <c r="G29" s="25"/>
      <c r="H29" s="13">
        <f>SUM(E29:G29)</f>
        <v>317.31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="5" customFormat="1" ht="24" customHeight="1" spans="1:21">
      <c r="A30" s="12">
        <v>4.1</v>
      </c>
      <c r="B30" s="18" t="s">
        <v>18</v>
      </c>
      <c r="C30" s="12" t="s">
        <v>19</v>
      </c>
      <c r="D30" s="12">
        <v>1</v>
      </c>
      <c r="E30" s="12">
        <v>182.24</v>
      </c>
      <c r="F30" s="12"/>
      <c r="G30" s="26"/>
      <c r="H30" s="12">
        <f>SUM(E30:G30)</f>
        <v>182.24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="5" customFormat="1" ht="24" customHeight="1" spans="1:21">
      <c r="A31" s="12">
        <v>4.2</v>
      </c>
      <c r="B31" s="18" t="s">
        <v>20</v>
      </c>
      <c r="C31" s="12" t="s">
        <v>19</v>
      </c>
      <c r="D31" s="12">
        <v>1</v>
      </c>
      <c r="E31" s="12">
        <v>135.07</v>
      </c>
      <c r="F31" s="12"/>
      <c r="G31" s="26"/>
      <c r="H31" s="12">
        <f t="shared" ref="H31:H66" si="1">SUM(E31:G31)</f>
        <v>135.07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="6" customFormat="1" ht="24" customHeight="1" spans="1:21">
      <c r="A32" s="13">
        <v>5</v>
      </c>
      <c r="B32" s="14" t="s">
        <v>31</v>
      </c>
      <c r="C32" s="13"/>
      <c r="D32" s="13"/>
      <c r="E32" s="13">
        <f>SUM(E33,E34)</f>
        <v>502.41</v>
      </c>
      <c r="F32" s="13"/>
      <c r="G32" s="25"/>
      <c r="H32" s="13">
        <f>SUM(E32:G32)</f>
        <v>502.41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="5" customFormat="1" ht="24" customHeight="1" spans="1:21">
      <c r="A33" s="12">
        <v>5.1</v>
      </c>
      <c r="B33" s="18" t="s">
        <v>18</v>
      </c>
      <c r="C33" s="12" t="s">
        <v>19</v>
      </c>
      <c r="D33" s="12">
        <v>1</v>
      </c>
      <c r="E33" s="12">
        <v>181.04</v>
      </c>
      <c r="F33" s="12"/>
      <c r="G33" s="26"/>
      <c r="H33" s="12">
        <f>SUM(E33:G33)</f>
        <v>181.04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="5" customFormat="1" ht="24" customHeight="1" spans="1:21">
      <c r="A34" s="12">
        <v>5.2</v>
      </c>
      <c r="B34" s="18" t="s">
        <v>20</v>
      </c>
      <c r="C34" s="12" t="s">
        <v>19</v>
      </c>
      <c r="D34" s="12">
        <v>1</v>
      </c>
      <c r="E34" s="12">
        <v>321.37</v>
      </c>
      <c r="F34" s="12"/>
      <c r="G34" s="26"/>
      <c r="H34" s="12">
        <f>SUM(E34:G34)</f>
        <v>321.37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="6" customFormat="1" ht="24" customHeight="1" spans="1:21">
      <c r="A35" s="13">
        <v>6</v>
      </c>
      <c r="B35" s="14" t="s">
        <v>32</v>
      </c>
      <c r="C35" s="13"/>
      <c r="D35" s="13"/>
      <c r="E35" s="13">
        <f>SUM(E36,E37)</f>
        <v>502.41</v>
      </c>
      <c r="F35" s="13"/>
      <c r="G35" s="25"/>
      <c r="H35" s="13">
        <f>SUM(E35:G35)</f>
        <v>502.41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="5" customFormat="1" ht="24" customHeight="1" spans="1:21">
      <c r="A36" s="12">
        <v>6.1</v>
      </c>
      <c r="B36" s="18" t="s">
        <v>18</v>
      </c>
      <c r="C36" s="12" t="s">
        <v>19</v>
      </c>
      <c r="D36" s="12">
        <v>1</v>
      </c>
      <c r="E36" s="12">
        <v>149.78</v>
      </c>
      <c r="F36" s="12"/>
      <c r="G36" s="26"/>
      <c r="H36" s="12">
        <f>SUM(E36:G36)</f>
        <v>149.78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="5" customFormat="1" ht="24" customHeight="1" spans="1:21">
      <c r="A37" s="12">
        <v>6.2</v>
      </c>
      <c r="B37" s="18" t="s">
        <v>20</v>
      </c>
      <c r="C37" s="12" t="s">
        <v>19</v>
      </c>
      <c r="D37" s="12">
        <v>1</v>
      </c>
      <c r="E37" s="12">
        <v>352.63</v>
      </c>
      <c r="F37" s="12"/>
      <c r="G37" s="26"/>
      <c r="H37" s="12">
        <f>SUM(E37:G37)</f>
        <v>352.63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="6" customFormat="1" ht="24" customHeight="1" spans="1:21">
      <c r="A38" s="13" t="s">
        <v>33</v>
      </c>
      <c r="B38" s="14" t="s">
        <v>34</v>
      </c>
      <c r="C38" s="13"/>
      <c r="D38" s="13"/>
      <c r="E38" s="13">
        <f>SUM(E39,E42)</f>
        <v>819.71</v>
      </c>
      <c r="F38" s="13"/>
      <c r="G38" s="25"/>
      <c r="H38" s="13">
        <f>SUM(E38:G38)</f>
        <v>819.71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="6" customFormat="1" ht="24" customHeight="1" spans="1:21">
      <c r="A39" s="13">
        <v>1</v>
      </c>
      <c r="B39" s="14" t="s">
        <v>35</v>
      </c>
      <c r="C39" s="13"/>
      <c r="D39" s="13"/>
      <c r="E39" s="13">
        <f>SUM(E40,E41)</f>
        <v>511.22</v>
      </c>
      <c r="F39" s="13"/>
      <c r="G39" s="25"/>
      <c r="H39" s="13">
        <f>SUM(E39:G39)</f>
        <v>511.22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="5" customFormat="1" ht="24" customHeight="1" spans="1:21">
      <c r="A40" s="12">
        <v>1.1</v>
      </c>
      <c r="B40" s="18" t="s">
        <v>18</v>
      </c>
      <c r="C40" s="12" t="s">
        <v>19</v>
      </c>
      <c r="D40" s="12">
        <v>1</v>
      </c>
      <c r="E40" s="12">
        <v>367.82</v>
      </c>
      <c r="F40" s="12"/>
      <c r="G40" s="26"/>
      <c r="H40" s="12">
        <f>SUM(E40:G40)</f>
        <v>367.82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="5" customFormat="1" ht="24" customHeight="1" spans="1:21">
      <c r="A41" s="12">
        <v>1.2</v>
      </c>
      <c r="B41" s="18" t="s">
        <v>20</v>
      </c>
      <c r="C41" s="12" t="s">
        <v>19</v>
      </c>
      <c r="D41" s="12">
        <v>1</v>
      </c>
      <c r="E41" s="12">
        <v>143.4</v>
      </c>
      <c r="F41" s="12"/>
      <c r="G41" s="26"/>
      <c r="H41" s="12">
        <f t="shared" ref="H41:H76" si="2">SUM(E41:G41)</f>
        <v>143.4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="6" customFormat="1" ht="24" customHeight="1" spans="1:21">
      <c r="A42" s="13">
        <v>2</v>
      </c>
      <c r="B42" s="14" t="s">
        <v>36</v>
      </c>
      <c r="C42" s="13"/>
      <c r="D42" s="13"/>
      <c r="E42" s="13">
        <f>SUM(E43,E44)</f>
        <v>308.49</v>
      </c>
      <c r="F42" s="13"/>
      <c r="G42" s="25"/>
      <c r="H42" s="13">
        <f>SUM(E42:G42)</f>
        <v>308.49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="5" customFormat="1" ht="24" customHeight="1" spans="1:21">
      <c r="A43" s="12">
        <v>2.1</v>
      </c>
      <c r="B43" s="18" t="s">
        <v>18</v>
      </c>
      <c r="C43" s="12" t="s">
        <v>19</v>
      </c>
      <c r="D43" s="12">
        <v>1</v>
      </c>
      <c r="E43" s="12">
        <v>132.86</v>
      </c>
      <c r="F43" s="12"/>
      <c r="G43" s="26"/>
      <c r="H43" s="12">
        <f>SUM(E43:G43)</f>
        <v>132.86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="5" customFormat="1" ht="24" customHeight="1" spans="1:21">
      <c r="A44" s="12">
        <v>2.2</v>
      </c>
      <c r="B44" s="18" t="s">
        <v>20</v>
      </c>
      <c r="C44" s="12" t="s">
        <v>19</v>
      </c>
      <c r="D44" s="12">
        <v>1</v>
      </c>
      <c r="E44" s="12">
        <v>175.63</v>
      </c>
      <c r="F44" s="12"/>
      <c r="G44" s="26"/>
      <c r="H44" s="12">
        <f>SUM(E44:G44)</f>
        <v>175.63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="6" customFormat="1" ht="24" customHeight="1" spans="1:21">
      <c r="A45" s="13" t="s">
        <v>37</v>
      </c>
      <c r="B45" s="14" t="s">
        <v>38</v>
      </c>
      <c r="C45" s="13"/>
      <c r="D45" s="13"/>
      <c r="E45" s="13">
        <f>SUM(E46,E49)</f>
        <v>1004.82</v>
      </c>
      <c r="F45" s="13"/>
      <c r="G45" s="25"/>
      <c r="H45" s="13">
        <f>SUM(E45:G45)</f>
        <v>1004.82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="6" customFormat="1" ht="24" customHeight="1" spans="1:21">
      <c r="A46" s="13">
        <v>1</v>
      </c>
      <c r="B46" s="14" t="s">
        <v>39</v>
      </c>
      <c r="C46" s="13"/>
      <c r="D46" s="13"/>
      <c r="E46" s="13">
        <f>SUM(E47,E48)</f>
        <v>502.41</v>
      </c>
      <c r="F46" s="13"/>
      <c r="G46" s="25"/>
      <c r="H46" s="13">
        <f>SUM(E46:G46)</f>
        <v>502.41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="5" customFormat="1" ht="24" customHeight="1" spans="1:21">
      <c r="A47" s="12">
        <v>1.1</v>
      </c>
      <c r="B47" s="18" t="s">
        <v>18</v>
      </c>
      <c r="C47" s="12" t="s">
        <v>19</v>
      </c>
      <c r="D47" s="12">
        <v>1</v>
      </c>
      <c r="E47" s="12">
        <v>167.26</v>
      </c>
      <c r="F47" s="12"/>
      <c r="G47" s="26"/>
      <c r="H47" s="12">
        <f>SUM(E47:G47)</f>
        <v>167.26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5" customFormat="1" ht="24" customHeight="1" spans="1:21">
      <c r="A48" s="12">
        <v>1.2</v>
      </c>
      <c r="B48" s="18" t="s">
        <v>20</v>
      </c>
      <c r="C48" s="12" t="s">
        <v>19</v>
      </c>
      <c r="D48" s="12">
        <v>1</v>
      </c>
      <c r="E48" s="12">
        <v>335.15</v>
      </c>
      <c r="F48" s="12"/>
      <c r="G48" s="26"/>
      <c r="H48" s="12">
        <f>SUM(E48:G48)</f>
        <v>335.15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="6" customFormat="1" ht="24" customHeight="1" spans="1:21">
      <c r="A49" s="27">
        <v>2</v>
      </c>
      <c r="B49" s="14" t="s">
        <v>40</v>
      </c>
      <c r="C49" s="13"/>
      <c r="D49" s="13"/>
      <c r="E49" s="13">
        <f>SUM(E51,E50)</f>
        <v>502.41</v>
      </c>
      <c r="F49" s="13"/>
      <c r="G49" s="25"/>
      <c r="H49" s="13">
        <f>SUM(E49:G49)</f>
        <v>502.41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="5" customFormat="1" ht="24" customHeight="1" spans="1:21">
      <c r="A50" s="28">
        <v>2.1</v>
      </c>
      <c r="B50" s="18" t="s">
        <v>18</v>
      </c>
      <c r="C50" s="12" t="s">
        <v>19</v>
      </c>
      <c r="D50" s="12">
        <v>1</v>
      </c>
      <c r="E50" s="12">
        <v>52.47</v>
      </c>
      <c r="F50" s="12"/>
      <c r="G50" s="26"/>
      <c r="H50" s="12">
        <f>SUM(E50:G50)</f>
        <v>52.47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="5" customFormat="1" ht="24" customHeight="1" spans="1:21">
      <c r="A51" s="12">
        <v>2.2</v>
      </c>
      <c r="B51" s="18" t="s">
        <v>20</v>
      </c>
      <c r="C51" s="12" t="s">
        <v>19</v>
      </c>
      <c r="D51" s="12">
        <v>1</v>
      </c>
      <c r="E51" s="12">
        <v>449.94</v>
      </c>
      <c r="F51" s="12"/>
      <c r="G51" s="26"/>
      <c r="H51" s="12">
        <f>SUM(E51:G51)</f>
        <v>449.94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="6" customFormat="1" ht="24" customHeight="1" spans="1:21">
      <c r="A52" s="13" t="s">
        <v>41</v>
      </c>
      <c r="B52" s="14" t="s">
        <v>42</v>
      </c>
      <c r="C52" s="13"/>
      <c r="D52" s="13"/>
      <c r="E52" s="13">
        <f>SUM(E53)</f>
        <v>317.31</v>
      </c>
      <c r="F52" s="13"/>
      <c r="G52" s="25"/>
      <c r="H52" s="13">
        <f t="shared" ref="H52:H85" si="3">SUM(E52:G52)</f>
        <v>317.31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="6" customFormat="1" ht="24" customHeight="1" spans="1:21">
      <c r="A53" s="13">
        <v>1</v>
      </c>
      <c r="B53" s="14" t="s">
        <v>43</v>
      </c>
      <c r="C53" s="13"/>
      <c r="D53" s="13"/>
      <c r="E53" s="13">
        <f>SUM(E54,E55)</f>
        <v>317.31</v>
      </c>
      <c r="F53" s="13"/>
      <c r="G53" s="25"/>
      <c r="H53" s="13">
        <f t="shared" si="3"/>
        <v>317.31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="5" customFormat="1" ht="24" customHeight="1" spans="1:21">
      <c r="A54" s="12">
        <v>1.1</v>
      </c>
      <c r="B54" s="18" t="s">
        <v>18</v>
      </c>
      <c r="C54" s="12" t="s">
        <v>19</v>
      </c>
      <c r="D54" s="12">
        <v>1</v>
      </c>
      <c r="E54" s="12">
        <v>164.68</v>
      </c>
      <c r="F54" s="12"/>
      <c r="G54" s="26"/>
      <c r="H54" s="12">
        <f t="shared" si="3"/>
        <v>164.68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="5" customFormat="1" ht="24" customHeight="1" spans="1:21">
      <c r="A55" s="12">
        <v>1.2</v>
      </c>
      <c r="B55" s="18" t="s">
        <v>20</v>
      </c>
      <c r="C55" s="12" t="s">
        <v>19</v>
      </c>
      <c r="D55" s="12">
        <v>1</v>
      </c>
      <c r="E55" s="12">
        <v>152.63</v>
      </c>
      <c r="F55" s="12"/>
      <c r="G55" s="26"/>
      <c r="H55" s="12">
        <f>SUM(E55:G55)</f>
        <v>152.63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="6" customFormat="1" ht="24" customHeight="1" spans="1:21">
      <c r="A56" s="13" t="s">
        <v>44</v>
      </c>
      <c r="B56" s="14" t="s">
        <v>45</v>
      </c>
      <c r="C56" s="13"/>
      <c r="D56" s="13"/>
      <c r="E56" s="13">
        <f>SUM(E57,E60,E67)</f>
        <v>1313.32</v>
      </c>
      <c r="F56" s="13"/>
      <c r="G56" s="25"/>
      <c r="H56" s="13">
        <f>SUM(E56:G56)</f>
        <v>1313.32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="6" customFormat="1" ht="24" customHeight="1" spans="1:21">
      <c r="A57" s="13">
        <v>1</v>
      </c>
      <c r="B57" s="14" t="s">
        <v>46</v>
      </c>
      <c r="C57" s="13"/>
      <c r="D57" s="13"/>
      <c r="E57" s="13">
        <f>SUM(E59,E58)</f>
        <v>502.41</v>
      </c>
      <c r="F57" s="13"/>
      <c r="G57" s="25"/>
      <c r="H57" s="13">
        <f>SUM(E57:G57)</f>
        <v>502.41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="5" customFormat="1" ht="24" customHeight="1" spans="1:21">
      <c r="A58" s="12">
        <v>1.1</v>
      </c>
      <c r="B58" s="18" t="s">
        <v>18</v>
      </c>
      <c r="C58" s="12" t="s">
        <v>19</v>
      </c>
      <c r="D58" s="12">
        <v>1</v>
      </c>
      <c r="E58" s="12">
        <v>245.94</v>
      </c>
      <c r="F58" s="12"/>
      <c r="G58" s="26"/>
      <c r="H58" s="12">
        <f>SUM(E58:G58)</f>
        <v>245.94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="5" customFormat="1" ht="24" customHeight="1" spans="1:21">
      <c r="A59" s="12">
        <v>1.2</v>
      </c>
      <c r="B59" s="18" t="s">
        <v>20</v>
      </c>
      <c r="C59" s="12" t="s">
        <v>19</v>
      </c>
      <c r="D59" s="12">
        <v>1</v>
      </c>
      <c r="E59" s="12">
        <v>256.47</v>
      </c>
      <c r="F59" s="12"/>
      <c r="G59" s="26"/>
      <c r="H59" s="12">
        <f>SUM(E59:G59)</f>
        <v>256.47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="6" customFormat="1" ht="24" customHeight="1" spans="1:21">
      <c r="A60" s="13">
        <v>2</v>
      </c>
      <c r="B60" s="14" t="s">
        <v>47</v>
      </c>
      <c r="C60" s="13"/>
      <c r="D60" s="13"/>
      <c r="E60" s="13">
        <f>SUM(E64,E61)</f>
        <v>502.41</v>
      </c>
      <c r="F60" s="13"/>
      <c r="G60" s="25"/>
      <c r="H60" s="13">
        <f>SUM(E60:G60)</f>
        <v>502.41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="6" customFormat="1" ht="24" customHeight="1" spans="1:21">
      <c r="A61" s="13">
        <v>2.1</v>
      </c>
      <c r="B61" s="14" t="s">
        <v>48</v>
      </c>
      <c r="C61" s="13"/>
      <c r="D61" s="13"/>
      <c r="E61" s="13">
        <f>SUM(E62:E63)</f>
        <v>196.68</v>
      </c>
      <c r="F61" s="13"/>
      <c r="G61" s="25"/>
      <c r="H61" s="13">
        <f>SUM(E61:G61)</f>
        <v>196.68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="5" customFormat="1" ht="24" customHeight="1" spans="1:21">
      <c r="A62" s="12" t="s">
        <v>49</v>
      </c>
      <c r="B62" s="18" t="s">
        <v>18</v>
      </c>
      <c r="C62" s="12" t="s">
        <v>19</v>
      </c>
      <c r="D62" s="12">
        <v>1</v>
      </c>
      <c r="E62" s="12">
        <v>111.29</v>
      </c>
      <c r="F62" s="12"/>
      <c r="G62" s="26"/>
      <c r="H62" s="12">
        <f>SUM(E62:G62)</f>
        <v>111.29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="5" customFormat="1" ht="24" customHeight="1" spans="1:21">
      <c r="A63" s="12" t="s">
        <v>50</v>
      </c>
      <c r="B63" s="18" t="s">
        <v>20</v>
      </c>
      <c r="C63" s="12" t="s">
        <v>19</v>
      </c>
      <c r="D63" s="12">
        <v>1</v>
      </c>
      <c r="E63" s="12">
        <v>85.39</v>
      </c>
      <c r="F63" s="12"/>
      <c r="G63" s="26"/>
      <c r="H63" s="12">
        <f>SUM(E63:G63)</f>
        <v>85.39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="6" customFormat="1" ht="24" customHeight="1" spans="1:21">
      <c r="A64" s="13">
        <v>2.2</v>
      </c>
      <c r="B64" s="14" t="s">
        <v>51</v>
      </c>
      <c r="C64" s="13"/>
      <c r="D64" s="13"/>
      <c r="E64" s="13">
        <f>SUM(E66,E65)</f>
        <v>305.73</v>
      </c>
      <c r="F64" s="13"/>
      <c r="G64" s="25"/>
      <c r="H64" s="13">
        <f>SUM(E64:G64)</f>
        <v>305.73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="5" customFormat="1" ht="24" customHeight="1" spans="1:21">
      <c r="A65" s="12" t="s">
        <v>52</v>
      </c>
      <c r="B65" s="18" t="s">
        <v>18</v>
      </c>
      <c r="C65" s="12" t="s">
        <v>19</v>
      </c>
      <c r="D65" s="12">
        <v>1</v>
      </c>
      <c r="E65" s="12">
        <v>226.96</v>
      </c>
      <c r="F65" s="12"/>
      <c r="G65" s="26"/>
      <c r="H65" s="12">
        <f>SUM(E65:G65)</f>
        <v>226.96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="5" customFormat="1" ht="24" customHeight="1" spans="1:21">
      <c r="A66" s="12" t="s">
        <v>53</v>
      </c>
      <c r="B66" s="18" t="s">
        <v>20</v>
      </c>
      <c r="C66" s="12" t="s">
        <v>19</v>
      </c>
      <c r="D66" s="12">
        <v>1</v>
      </c>
      <c r="E66" s="12">
        <v>78.77</v>
      </c>
      <c r="F66" s="12"/>
      <c r="G66" s="26"/>
      <c r="H66" s="12">
        <f t="shared" ref="H66:H98" si="4">SUM(E66:G66)</f>
        <v>78.77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="6" customFormat="1" ht="24" customHeight="1" spans="1:21">
      <c r="A67" s="13">
        <v>3</v>
      </c>
      <c r="B67" s="14" t="s">
        <v>54</v>
      </c>
      <c r="C67" s="13"/>
      <c r="D67" s="13"/>
      <c r="E67" s="13">
        <f>SUM(E69,E68)</f>
        <v>308.5</v>
      </c>
      <c r="F67" s="13"/>
      <c r="G67" s="25"/>
      <c r="H67" s="13">
        <f>SUM(E67:G67)</f>
        <v>308.5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="5" customFormat="1" ht="24" customHeight="1" spans="1:21">
      <c r="A68" s="12">
        <v>3.1</v>
      </c>
      <c r="B68" s="18" t="s">
        <v>18</v>
      </c>
      <c r="C68" s="12" t="s">
        <v>19</v>
      </c>
      <c r="D68" s="12">
        <v>1</v>
      </c>
      <c r="E68" s="12">
        <v>204.8</v>
      </c>
      <c r="F68" s="12"/>
      <c r="G68" s="26"/>
      <c r="H68" s="12">
        <f>SUM(E68:G68)</f>
        <v>204.8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="5" customFormat="1" ht="24" customHeight="1" spans="1:21">
      <c r="A69" s="12">
        <v>3.2</v>
      </c>
      <c r="B69" s="18" t="s">
        <v>20</v>
      </c>
      <c r="C69" s="12" t="s">
        <v>19</v>
      </c>
      <c r="D69" s="12">
        <v>1</v>
      </c>
      <c r="E69" s="12">
        <v>103.7</v>
      </c>
      <c r="F69" s="12"/>
      <c r="G69" s="12"/>
      <c r="H69" s="12">
        <f>SUM(E69:G69)</f>
        <v>103.7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="6" customFormat="1" ht="24" customHeight="1" spans="1:21">
      <c r="A70" s="13" t="s">
        <v>55</v>
      </c>
      <c r="B70" s="14" t="s">
        <v>56</v>
      </c>
      <c r="C70" s="13"/>
      <c r="D70" s="13"/>
      <c r="E70" s="13"/>
      <c r="F70" s="13"/>
      <c r="G70" s="13">
        <f>SUM(G71:G84)</f>
        <v>636.53</v>
      </c>
      <c r="H70" s="13">
        <f t="shared" ref="H70:H85" si="5">SUM(E70:G70)</f>
        <v>636.53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="5" customFormat="1" ht="24" customHeight="1" spans="1:21">
      <c r="A71" s="12">
        <v>1</v>
      </c>
      <c r="B71" s="18" t="s">
        <v>57</v>
      </c>
      <c r="C71" s="12"/>
      <c r="D71" s="12"/>
      <c r="E71" s="12"/>
      <c r="F71" s="12"/>
      <c r="G71" s="12">
        <v>23.72</v>
      </c>
      <c r="H71" s="12">
        <f t="shared" si="5"/>
        <v>23.72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="5" customFormat="1" ht="24" customHeight="1" spans="1:21">
      <c r="A72" s="12">
        <v>2</v>
      </c>
      <c r="B72" s="18" t="s">
        <v>58</v>
      </c>
      <c r="C72" s="13"/>
      <c r="D72" s="12"/>
      <c r="E72" s="12"/>
      <c r="F72" s="13"/>
      <c r="G72" s="12">
        <v>15.81</v>
      </c>
      <c r="H72" s="12">
        <f t="shared" si="5"/>
        <v>15.81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="5" customFormat="1" ht="24" customHeight="1" spans="1:21">
      <c r="A73" s="12">
        <v>3</v>
      </c>
      <c r="B73" s="18" t="s">
        <v>59</v>
      </c>
      <c r="C73" s="13"/>
      <c r="D73" s="12"/>
      <c r="E73" s="12"/>
      <c r="F73" s="13"/>
      <c r="G73" s="12">
        <v>55.34</v>
      </c>
      <c r="H73" s="12">
        <f t="shared" si="5"/>
        <v>55.34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="5" customFormat="1" ht="24" customHeight="1" spans="1:21">
      <c r="A74" s="12">
        <v>4</v>
      </c>
      <c r="B74" s="18" t="s">
        <v>60</v>
      </c>
      <c r="C74" s="13"/>
      <c r="D74" s="12"/>
      <c r="E74" s="12"/>
      <c r="F74" s="13"/>
      <c r="G74" s="12">
        <v>126.57</v>
      </c>
      <c r="H74" s="12">
        <f t="shared" si="5"/>
        <v>126.57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="5" customFormat="1" ht="24" customHeight="1" spans="1:21">
      <c r="A75" s="12">
        <v>5</v>
      </c>
      <c r="B75" s="18" t="s">
        <v>61</v>
      </c>
      <c r="C75" s="13"/>
      <c r="D75" s="12"/>
      <c r="E75" s="12"/>
      <c r="F75" s="13"/>
      <c r="G75" s="12">
        <v>23.72</v>
      </c>
      <c r="H75" s="12">
        <f t="shared" si="5"/>
        <v>23.72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="5" customFormat="1" ht="24" customHeight="1" spans="1:21">
      <c r="A76" s="12">
        <v>6</v>
      </c>
      <c r="B76" s="18" t="s">
        <v>62</v>
      </c>
      <c r="C76" s="13"/>
      <c r="D76" s="12"/>
      <c r="E76" s="12"/>
      <c r="F76" s="13"/>
      <c r="G76" s="12">
        <v>31.63</v>
      </c>
      <c r="H76" s="12">
        <f t="shared" si="5"/>
        <v>31.63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="5" customFormat="1" ht="24" customHeight="1" spans="1:21">
      <c r="A77" s="12">
        <v>7</v>
      </c>
      <c r="B77" s="18" t="s">
        <v>63</v>
      </c>
      <c r="C77" s="13"/>
      <c r="D77" s="12"/>
      <c r="E77" s="12"/>
      <c r="F77" s="13"/>
      <c r="G77" s="12">
        <v>23.72</v>
      </c>
      <c r="H77" s="12">
        <f t="shared" si="5"/>
        <v>23.72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="5" customFormat="1" ht="24" customHeight="1" spans="1:21">
      <c r="A78" s="12">
        <v>8</v>
      </c>
      <c r="B78" s="18" t="s">
        <v>64</v>
      </c>
      <c r="C78" s="13"/>
      <c r="D78" s="12"/>
      <c r="E78" s="12"/>
      <c r="F78" s="13"/>
      <c r="G78" s="12">
        <v>39.53</v>
      </c>
      <c r="H78" s="12">
        <f t="shared" si="5"/>
        <v>39.53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="5" customFormat="1" ht="24" customHeight="1" spans="1:21">
      <c r="A79" s="12">
        <v>9</v>
      </c>
      <c r="B79" s="18" t="s">
        <v>65</v>
      </c>
      <c r="C79" s="13"/>
      <c r="D79" s="12"/>
      <c r="E79" s="12"/>
      <c r="F79" s="13"/>
      <c r="G79" s="12">
        <v>47.44</v>
      </c>
      <c r="H79" s="12">
        <f t="shared" si="5"/>
        <v>47.44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="5" customFormat="1" ht="24" customHeight="1" spans="1:21">
      <c r="A80" s="12">
        <v>10</v>
      </c>
      <c r="B80" s="18" t="s">
        <v>66</v>
      </c>
      <c r="C80" s="13"/>
      <c r="D80" s="12"/>
      <c r="E80" s="12"/>
      <c r="F80" s="13"/>
      <c r="G80" s="12">
        <v>31.63</v>
      </c>
      <c r="H80" s="12">
        <f t="shared" si="5"/>
        <v>31.63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="5" customFormat="1" ht="24" customHeight="1" spans="1:21">
      <c r="A81" s="12">
        <v>11</v>
      </c>
      <c r="B81" s="18" t="s">
        <v>67</v>
      </c>
      <c r="C81" s="13"/>
      <c r="D81" s="12"/>
      <c r="E81" s="12"/>
      <c r="F81" s="13"/>
      <c r="G81" s="12">
        <v>19.77</v>
      </c>
      <c r="H81" s="12">
        <f t="shared" si="5"/>
        <v>19.77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="5" customFormat="1" ht="24" customHeight="1" spans="1:21">
      <c r="A82" s="12">
        <v>12</v>
      </c>
      <c r="B82" s="18" t="s">
        <v>68</v>
      </c>
      <c r="C82" s="13"/>
      <c r="D82" s="12"/>
      <c r="E82" s="12"/>
      <c r="F82" s="13"/>
      <c r="G82" s="12">
        <v>39.53</v>
      </c>
      <c r="H82" s="12">
        <f t="shared" si="5"/>
        <v>39.53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="5" customFormat="1" ht="24" customHeight="1" spans="1:21">
      <c r="A83" s="12">
        <v>13</v>
      </c>
      <c r="B83" s="18" t="s">
        <v>69</v>
      </c>
      <c r="C83" s="13"/>
      <c r="D83" s="12"/>
      <c r="E83" s="12"/>
      <c r="F83" s="13"/>
      <c r="G83" s="12">
        <v>118.59</v>
      </c>
      <c r="H83" s="12">
        <f t="shared" si="5"/>
        <v>118.59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="5" customFormat="1" ht="24" customHeight="1" spans="1:21">
      <c r="A84" s="12">
        <v>14</v>
      </c>
      <c r="B84" s="18" t="s">
        <v>70</v>
      </c>
      <c r="C84" s="13"/>
      <c r="D84" s="12"/>
      <c r="E84" s="12"/>
      <c r="F84" s="13"/>
      <c r="G84" s="12">
        <v>39.53</v>
      </c>
      <c r="H84" s="12">
        <f t="shared" si="5"/>
        <v>39.53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="6" customFormat="1" ht="24" customHeight="1" spans="1:21">
      <c r="A85" s="13" t="s">
        <v>71</v>
      </c>
      <c r="B85" s="14" t="s">
        <v>72</v>
      </c>
      <c r="C85" s="13"/>
      <c r="D85" s="13"/>
      <c r="E85" s="13"/>
      <c r="F85" s="13"/>
      <c r="G85" s="13">
        <v>427.14</v>
      </c>
      <c r="H85" s="13">
        <f t="shared" si="5"/>
        <v>427.14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="5" customFormat="1" ht="24" customHeight="1" spans="1:21">
      <c r="A86" s="13" t="s">
        <v>73</v>
      </c>
      <c r="B86" s="13"/>
      <c r="C86" s="13"/>
      <c r="D86" s="12"/>
      <c r="E86" s="13"/>
      <c r="F86" s="13"/>
      <c r="G86" s="12"/>
      <c r="H86" s="27">
        <f>SUM(H85,H70,H6)</f>
        <v>8970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</sheetData>
  <mergeCells count="8">
    <mergeCell ref="A1:H1"/>
    <mergeCell ref="A2:H2"/>
    <mergeCell ref="A3:H3"/>
    <mergeCell ref="C4:D4"/>
    <mergeCell ref="E4:H4"/>
    <mergeCell ref="A86:B86"/>
    <mergeCell ref="A4:A5"/>
    <mergeCell ref="B4:B5"/>
  </mergeCells>
  <pageMargins left="0.751388888888889" right="0.275" top="0.8027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</cp:lastModifiedBy>
  <dcterms:created xsi:type="dcterms:W3CDTF">2022-12-13T07:09:00Z</dcterms:created>
  <dcterms:modified xsi:type="dcterms:W3CDTF">2024-12-30T03:56:07Z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CDE9F8E8CBDC4889AFCEB18C2DDBCE36_13</vt:lpwstr>
  </property>
  <property fmtid="{D5CDD505-2E9C-101B-9397-08002B2CF9AE}" pid="3" name="KSOProductBuildVer">
    <vt:lpwstr>2052-12.1.0.19302</vt:lpwstr>
  </property>
</Properties>
</file>