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望洪镇公示" sheetId="7" r:id="rId1"/>
  </sheets>
  <calcPr calcId="144525"/>
</workbook>
</file>

<file path=xl/sharedStrings.xml><?xml version="1.0" encoding="utf-8"?>
<sst xmlns="http://schemas.openxmlformats.org/spreadsheetml/2006/main" count="55" uniqueCount="42">
  <si>
    <t xml:space="preserve">    根据《永宁县人民政府办公室关于印发永宁县2023年度原粮储备生产基地建设实施方案的通知》，经对望洪镇2023年水稻原粮储备生产基地订单粮食交售数量和补贴逐村逐户核实，按照水稻种植100元/亩的补贴标准，望洪镇2023年水稻原粮储备共计交粮1189.58亩，补贴金额118958元，现将永宁县水稻原粮储备生产基地补贴核定表公示如下，接受社会监督。
                                                                                                                                                                                        监督电话：0951--8440856
                                                                                                                                                                                        公示单位：永宁县望洪镇人民政府
                                                                                                                                                                                        公示期限:2023年11月9日--11月13日</t>
  </si>
  <si>
    <t>永宁县望洪镇水稻原粮储备生产基地补贴核定表</t>
  </si>
  <si>
    <t>核定单位：望洪镇</t>
  </si>
  <si>
    <t>19</t>
  </si>
  <si>
    <t>序号</t>
  </si>
  <si>
    <t>粮食种类</t>
  </si>
  <si>
    <t xml:space="preserve">粮食生产
主体名称 </t>
  </si>
  <si>
    <t>基地地址
（行政村）</t>
  </si>
  <si>
    <t>申报及核验面积
(亩)</t>
  </si>
  <si>
    <t>订单完成</t>
  </si>
  <si>
    <t>最终核定
补贴面积
(亩)</t>
  </si>
  <si>
    <t>补贴标准
（元/亩）</t>
  </si>
  <si>
    <t>补贴金额
（元）</t>
  </si>
  <si>
    <t>订单面积
(亩)</t>
  </si>
  <si>
    <t>订单数量
（公斤）</t>
  </si>
  <si>
    <t>交售粮食折合面积</t>
  </si>
  <si>
    <t>申报面积</t>
  </si>
  <si>
    <t>核验面积</t>
  </si>
  <si>
    <t>交售粮食数量
（公斤）</t>
  </si>
  <si>
    <t>折合标准
（亩/公斤）</t>
  </si>
  <si>
    <t>折合面积
（亩）</t>
  </si>
  <si>
    <t>合计</t>
  </si>
  <si>
    <t>稻谷</t>
  </si>
  <si>
    <t>钱永红</t>
  </si>
  <si>
    <t>靖益村水系西，靖吊路北侧</t>
  </si>
  <si>
    <t>黄金生</t>
  </si>
  <si>
    <t>新华村</t>
  </si>
  <si>
    <t>王继永</t>
  </si>
  <si>
    <t>王志</t>
  </si>
  <si>
    <t>金星村</t>
  </si>
  <si>
    <t>潘伟国</t>
  </si>
  <si>
    <t>西玉村</t>
  </si>
  <si>
    <t>曹东</t>
  </si>
  <si>
    <t>望洪村</t>
  </si>
  <si>
    <t>北渠村委会（李国军）</t>
  </si>
  <si>
    <t>北渠村</t>
  </si>
  <si>
    <t>农作物研究所</t>
  </si>
  <si>
    <t>农丰村</t>
  </si>
  <si>
    <t>宁大试验场</t>
  </si>
  <si>
    <t>西和村</t>
  </si>
  <si>
    <t>孙金平</t>
  </si>
  <si>
    <t>新华村委会</t>
  </si>
</sst>
</file>

<file path=xl/styles.xml><?xml version="1.0" encoding="utf-8"?>
<styleSheet xmlns="http://schemas.openxmlformats.org/spreadsheetml/2006/main" xmlns:xr9="http://schemas.microsoft.com/office/spreadsheetml/2016/revision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截止日期：2023年10月&quot;@&quot;日&quot;"/>
    <numFmt numFmtId="177" formatCode="#,##0&quot; &quot;"/>
    <numFmt numFmtId="178" formatCode="0.00&quot; &quot;"/>
    <numFmt numFmtId="179" formatCode="#,##0.00&quot; &quot;"/>
  </numFmts>
  <fonts count="26">
    <font>
      <sz val="11"/>
      <color indexed="8"/>
      <name val="SimSun"/>
      <charset val="134"/>
    </font>
    <font>
      <sz val="11"/>
      <color theme="1"/>
      <name val="Helvetica Neue"/>
      <charset val="134"/>
      <scheme val="minor"/>
    </font>
    <font>
      <sz val="12"/>
      <color theme="1"/>
      <name val="Helvetica Neue"/>
      <charset val="134"/>
      <scheme val="minor"/>
    </font>
    <font>
      <sz val="22"/>
      <color indexed="8"/>
      <name val="方正小标宋简体"/>
      <charset val="134"/>
    </font>
    <font>
      <sz val="12"/>
      <color indexed="8"/>
      <name val="仿宋"/>
      <charset val="134"/>
    </font>
    <font>
      <sz val="13"/>
      <color indexed="8"/>
      <name val="黑体"/>
      <charset val="134"/>
    </font>
    <font>
      <sz val="18"/>
      <color indexed="8"/>
      <name val="仿宋"/>
      <charset val="134"/>
    </font>
    <font>
      <u/>
      <sz val="11"/>
      <color rgb="FF0000FF"/>
      <name val="Helvetica Neue"/>
      <charset val="0"/>
      <scheme val="minor"/>
    </font>
    <font>
      <u/>
      <sz val="11"/>
      <color rgb="FF800080"/>
      <name val="Helvetica Neue"/>
      <charset val="0"/>
      <scheme val="minor"/>
    </font>
    <font>
      <sz val="11"/>
      <color rgb="FFFF0000"/>
      <name val="Helvetica Neue"/>
      <charset val="0"/>
      <scheme val="minor"/>
    </font>
    <font>
      <b/>
      <sz val="18"/>
      <color theme="3"/>
      <name val="Helvetica Neue"/>
      <charset val="134"/>
      <scheme val="minor"/>
    </font>
    <font>
      <i/>
      <sz val="11"/>
      <color rgb="FF7F7F7F"/>
      <name val="Helvetica Neue"/>
      <charset val="0"/>
      <scheme val="minor"/>
    </font>
    <font>
      <b/>
      <sz val="15"/>
      <color theme="3"/>
      <name val="Helvetica Neue"/>
      <charset val="134"/>
      <scheme val="minor"/>
    </font>
    <font>
      <b/>
      <sz val="13"/>
      <color theme="3"/>
      <name val="Helvetica Neue"/>
      <charset val="134"/>
      <scheme val="minor"/>
    </font>
    <font>
      <b/>
      <sz val="11"/>
      <color theme="3"/>
      <name val="Helvetica Neue"/>
      <charset val="134"/>
      <scheme val="minor"/>
    </font>
    <font>
      <sz val="11"/>
      <color rgb="FF3F3F76"/>
      <name val="Helvetica Neue"/>
      <charset val="0"/>
      <scheme val="minor"/>
    </font>
    <font>
      <b/>
      <sz val="11"/>
      <color rgb="FF3F3F3F"/>
      <name val="Helvetica Neue"/>
      <charset val="0"/>
      <scheme val="minor"/>
    </font>
    <font>
      <b/>
      <sz val="11"/>
      <color rgb="FFFA7D00"/>
      <name val="Helvetica Neue"/>
      <charset val="0"/>
      <scheme val="minor"/>
    </font>
    <font>
      <b/>
      <sz val="11"/>
      <color rgb="FFFFFFFF"/>
      <name val="Helvetica Neue"/>
      <charset val="0"/>
      <scheme val="minor"/>
    </font>
    <font>
      <sz val="11"/>
      <color rgb="FFFA7D00"/>
      <name val="Helvetica Neue"/>
      <charset val="0"/>
      <scheme val="minor"/>
    </font>
    <font>
      <b/>
      <sz val="11"/>
      <color theme="1"/>
      <name val="Helvetica Neue"/>
      <charset val="0"/>
      <scheme val="minor"/>
    </font>
    <font>
      <sz val="11"/>
      <color rgb="FF006100"/>
      <name val="Helvetica Neue"/>
      <charset val="0"/>
      <scheme val="minor"/>
    </font>
    <font>
      <sz val="11"/>
      <color rgb="FF9C0006"/>
      <name val="Helvetica Neue"/>
      <charset val="0"/>
      <scheme val="minor"/>
    </font>
    <font>
      <sz val="11"/>
      <color rgb="FF9C6500"/>
      <name val="Helvetica Neue"/>
      <charset val="0"/>
      <scheme val="minor"/>
    </font>
    <font>
      <sz val="11"/>
      <color theme="0"/>
      <name val="Helvetica Neue"/>
      <charset val="0"/>
      <scheme val="minor"/>
    </font>
    <font>
      <sz val="11"/>
      <color theme="1"/>
      <name val="Helvetica Neue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indexed="13"/>
      </left>
      <right style="thin">
        <color indexed="13"/>
      </right>
      <top/>
      <bottom style="thin">
        <color indexed="13"/>
      </bottom>
      <diagonal/>
    </border>
    <border>
      <left style="thin">
        <color indexed="13"/>
      </left>
      <right style="thin">
        <color indexed="13"/>
      </right>
      <top style="thin">
        <color indexed="13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NumberFormat="0" applyFill="0" applyBorder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" fillId="3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6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24">
    <xf numFmtId="0" fontId="0" fillId="0" borderId="0" xfId="0" applyFont="1" applyAlignment="1">
      <alignment vertical="center"/>
    </xf>
    <xf numFmtId="0" fontId="1" fillId="0" borderId="0" xfId="0" applyNumberFormat="1" applyFont="1" applyFill="1" applyBorder="1" applyAlignment="1" applyProtection="1">
      <alignment vertical="center"/>
    </xf>
    <xf numFmtId="0" fontId="0" fillId="0" borderId="0" xfId="0" applyNumberFormat="1" applyFont="1" applyFill="1" applyAlignment="1">
      <alignment vertical="center"/>
    </xf>
    <xf numFmtId="0" fontId="0" fillId="0" borderId="0" xfId="0" applyNumberFormat="1" applyFont="1" applyAlignment="1">
      <alignment vertical="center"/>
    </xf>
    <xf numFmtId="0" fontId="2" fillId="0" borderId="0" xfId="0" applyNumberFormat="1" applyFont="1" applyFill="1" applyBorder="1" applyAlignment="1" applyProtection="1">
      <alignment horizontal="left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justify" vertical="center" wrapText="1"/>
    </xf>
    <xf numFmtId="176" fontId="4" fillId="2" borderId="2" xfId="0" applyNumberFormat="1" applyFont="1" applyFill="1" applyBorder="1" applyAlignment="1">
      <alignment horizontal="center" vertical="center" wrapText="1"/>
    </xf>
    <xf numFmtId="49" fontId="5" fillId="2" borderId="3" xfId="0" applyNumberFormat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177" fontId="4" fillId="0" borderId="3" xfId="0" applyNumberFormat="1" applyFont="1" applyFill="1" applyBorder="1" applyAlignment="1">
      <alignment horizontal="center" vertical="center" wrapText="1"/>
    </xf>
    <xf numFmtId="0" fontId="4" fillId="2" borderId="3" xfId="0" applyNumberFormat="1" applyFont="1" applyFill="1" applyBorder="1" applyAlignment="1">
      <alignment horizontal="center" vertical="center"/>
    </xf>
    <xf numFmtId="49" fontId="4" fillId="2" borderId="3" xfId="0" applyNumberFormat="1" applyFont="1" applyFill="1" applyBorder="1" applyAlignment="1">
      <alignment horizontal="center" vertical="center"/>
    </xf>
    <xf numFmtId="49" fontId="4" fillId="2" borderId="3" xfId="0" applyNumberFormat="1" applyFont="1" applyFill="1" applyBorder="1" applyAlignment="1">
      <alignment horizontal="center" vertical="center" wrapText="1"/>
    </xf>
    <xf numFmtId="0" fontId="4" fillId="2" borderId="3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 applyProtection="1">
      <alignment vertical="center" wrapText="1"/>
    </xf>
    <xf numFmtId="0" fontId="6" fillId="2" borderId="2" xfId="0" applyFont="1" applyFill="1" applyBorder="1" applyAlignment="1">
      <alignment horizontal="center" vertical="center" wrapText="1"/>
    </xf>
    <xf numFmtId="178" fontId="5" fillId="2" borderId="3" xfId="0" applyNumberFormat="1" applyFont="1" applyFill="1" applyBorder="1" applyAlignment="1">
      <alignment horizontal="center" vertical="center" wrapText="1"/>
    </xf>
    <xf numFmtId="179" fontId="4" fillId="0" borderId="3" xfId="0" applyNumberFormat="1" applyFont="1" applyFill="1" applyBorder="1" applyAlignment="1">
      <alignment horizontal="center" vertical="center" wrapText="1"/>
    </xf>
    <xf numFmtId="178" fontId="4" fillId="2" borderId="3" xfId="0" applyNumberFormat="1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178" fontId="4" fillId="2" borderId="3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5E88B1"/>
      <rgbColor rgb="00EEF3F4"/>
      <rgbColor rgb="000000FF"/>
      <rgbColor rgb="00FFFFFF"/>
      <rgbColor rgb="00AAAAAA"/>
      <rgbColor rgb="0092D050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</a:spPr>
      <a:bodyPr rot="0" spcFirstLastPara="1" vertOverflow="overflow" horzOverflow="overflow" vert="horz" wrap="square" lIns="45719" tIns="45719" rIns="45719" bIns="45719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 panose="020F0502020204030204"/>
            <a:ea typeface="Calibri" panose="020F0502020204030204"/>
            <a:cs typeface="Calibri" panose="020F0502020204030204"/>
            <a:sym typeface="Calibri" panose="020F0502020204030204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none"/>
      </a:style>
    </a:lnDef>
    <a:txDef>
      <a:spPr>
        <a:noFill/>
        <a:ln w="12700" cap="flat">
          <a:noFill/>
          <a:miter lim="400000"/>
        </a:ln>
      </a:spPr>
      <a:bodyPr rot="0" spcFirstLastPara="1" vertOverflow="overflow" horzOverflow="overflow" vert="horz" wrap="square" lIns="45719" tIns="45719" rIns="45719" bIns="45719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 panose="020F0502020204030204"/>
            <a:ea typeface="Calibri" panose="020F0502020204030204"/>
            <a:cs typeface="Calibri" panose="020F0502020204030204"/>
            <a:sym typeface="Calibri" panose="020F0502020204030204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none"/>
      </a:style>
    </a:tx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9"/>
  <sheetViews>
    <sheetView showGridLines="0" tabSelected="1" workbookViewId="0">
      <selection activeCell="A2" sqref="A2:N2"/>
    </sheetView>
  </sheetViews>
  <sheetFormatPr defaultColWidth="6" defaultRowHeight="13.5" customHeight="1"/>
  <cols>
    <col min="1" max="1" width="6" style="3" customWidth="1"/>
    <col min="2" max="2" width="7.225" style="3" customWidth="1"/>
    <col min="3" max="3" width="11" style="3" customWidth="1"/>
    <col min="4" max="4" width="17" style="3" customWidth="1"/>
    <col min="5" max="5" width="11.3333333333333" style="3" customWidth="1"/>
    <col min="6" max="6" width="10.6666666666667" style="3" customWidth="1"/>
    <col min="7" max="7" width="11.3333333333333" style="3" customWidth="1"/>
    <col min="8" max="8" width="11.875" style="3" customWidth="1"/>
    <col min="9" max="9" width="12.75" style="3" customWidth="1"/>
    <col min="10" max="10" width="12" style="3" customWidth="1"/>
    <col min="11" max="11" width="11.75" style="3" customWidth="1"/>
    <col min="12" max="12" width="11" style="3" customWidth="1"/>
    <col min="13" max="13" width="9.625" style="3" customWidth="1"/>
    <col min="14" max="14" width="14.3333333333333" style="3" customWidth="1"/>
    <col min="15" max="16384" width="6" style="3" customWidth="1"/>
  </cols>
  <sheetData>
    <row r="1" s="1" customFormat="1" ht="140" customHeight="1" spans="1:15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17"/>
    </row>
    <row r="2" ht="38" customHeight="1" spans="1:14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ht="25" customHeight="1" spans="1:14">
      <c r="A3" s="7" t="s">
        <v>2</v>
      </c>
      <c r="B3" s="7"/>
      <c r="C3" s="7"/>
      <c r="D3" s="7"/>
      <c r="E3" s="8" t="s">
        <v>3</v>
      </c>
      <c r="F3" s="8"/>
      <c r="G3" s="8"/>
      <c r="H3" s="8"/>
      <c r="I3" s="8"/>
      <c r="J3" s="8"/>
      <c r="K3" s="8"/>
      <c r="L3" s="18"/>
      <c r="M3" s="18"/>
      <c r="N3" s="18"/>
    </row>
    <row r="4" ht="35" customHeight="1" spans="1:14">
      <c r="A4" s="9" t="s">
        <v>4</v>
      </c>
      <c r="B4" s="9" t="s">
        <v>5</v>
      </c>
      <c r="C4" s="9" t="s">
        <v>6</v>
      </c>
      <c r="D4" s="9" t="s">
        <v>7</v>
      </c>
      <c r="E4" s="9" t="s">
        <v>8</v>
      </c>
      <c r="F4" s="10"/>
      <c r="G4" s="9" t="s">
        <v>9</v>
      </c>
      <c r="H4" s="10"/>
      <c r="I4" s="10"/>
      <c r="J4" s="10"/>
      <c r="K4" s="10"/>
      <c r="L4" s="9" t="s">
        <v>10</v>
      </c>
      <c r="M4" s="9" t="s">
        <v>11</v>
      </c>
      <c r="N4" s="9" t="s">
        <v>12</v>
      </c>
    </row>
    <row r="5" ht="35" customHeight="1" spans="1:14">
      <c r="A5" s="10"/>
      <c r="B5" s="10"/>
      <c r="C5" s="10"/>
      <c r="D5" s="10"/>
      <c r="E5" s="10"/>
      <c r="F5" s="10"/>
      <c r="G5" s="9" t="s">
        <v>13</v>
      </c>
      <c r="H5" s="9" t="s">
        <v>14</v>
      </c>
      <c r="I5" s="9" t="s">
        <v>15</v>
      </c>
      <c r="J5" s="10"/>
      <c r="K5" s="10"/>
      <c r="L5" s="19"/>
      <c r="M5" s="10"/>
      <c r="N5" s="10"/>
    </row>
    <row r="6" ht="35" customHeight="1" spans="1:14">
      <c r="A6" s="10"/>
      <c r="B6" s="10"/>
      <c r="C6" s="10"/>
      <c r="D6" s="10"/>
      <c r="E6" s="9" t="s">
        <v>16</v>
      </c>
      <c r="F6" s="9" t="s">
        <v>17</v>
      </c>
      <c r="G6" s="10"/>
      <c r="H6" s="10"/>
      <c r="I6" s="9" t="s">
        <v>18</v>
      </c>
      <c r="J6" s="9" t="s">
        <v>19</v>
      </c>
      <c r="K6" s="9" t="s">
        <v>20</v>
      </c>
      <c r="L6" s="19"/>
      <c r="M6" s="10"/>
      <c r="N6" s="10"/>
    </row>
    <row r="7" ht="18" customHeight="1" spans="1:14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9"/>
      <c r="M7" s="10"/>
      <c r="N7" s="10"/>
    </row>
    <row r="8" s="2" customFormat="1" ht="35" customHeight="1" spans="1:14">
      <c r="A8" s="11" t="s">
        <v>21</v>
      </c>
      <c r="B8" s="11"/>
      <c r="C8" s="11"/>
      <c r="D8" s="11"/>
      <c r="E8" s="12">
        <f t="shared" ref="E8:I8" si="0">SUM(E9:E19)</f>
        <v>2378</v>
      </c>
      <c r="F8" s="12">
        <f t="shared" si="0"/>
        <v>2204</v>
      </c>
      <c r="G8" s="12">
        <f t="shared" si="0"/>
        <v>2204</v>
      </c>
      <c r="H8" s="12">
        <f t="shared" si="0"/>
        <v>881600</v>
      </c>
      <c r="I8" s="12">
        <f t="shared" si="0"/>
        <v>478774</v>
      </c>
      <c r="J8" s="12">
        <v>400</v>
      </c>
      <c r="K8" s="20">
        <f t="shared" ref="K8:N8" si="1">SUM(K9:K19)</f>
        <v>1196.935</v>
      </c>
      <c r="L8" s="20">
        <f t="shared" si="1"/>
        <v>1189.58</v>
      </c>
      <c r="M8" s="12">
        <v>100</v>
      </c>
      <c r="N8" s="20">
        <f t="shared" si="1"/>
        <v>118958</v>
      </c>
    </row>
    <row r="9" ht="35" customHeight="1" spans="1:14">
      <c r="A9" s="13">
        <v>1</v>
      </c>
      <c r="B9" s="14" t="s">
        <v>22</v>
      </c>
      <c r="C9" s="15" t="s">
        <v>23</v>
      </c>
      <c r="D9" s="15" t="s">
        <v>24</v>
      </c>
      <c r="E9" s="13">
        <v>500</v>
      </c>
      <c r="F9" s="13">
        <v>500</v>
      </c>
      <c r="G9" s="13">
        <v>500</v>
      </c>
      <c r="H9" s="13">
        <f t="shared" ref="H9:H19" si="2">G9*J9</f>
        <v>200000</v>
      </c>
      <c r="I9" s="13">
        <v>196285</v>
      </c>
      <c r="J9" s="13">
        <v>400</v>
      </c>
      <c r="K9" s="21">
        <f t="shared" ref="K9:K19" si="3">I9/J9</f>
        <v>490.7125</v>
      </c>
      <c r="L9" s="21">
        <f t="shared" ref="L9:L19" si="4">IF(K9&gt;=F9,F9,IF(K9&lt;F9,K9))</f>
        <v>490.7125</v>
      </c>
      <c r="M9" s="13">
        <v>100</v>
      </c>
      <c r="N9" s="21">
        <f t="shared" ref="N9:N19" si="5">L9*M9</f>
        <v>49071.25</v>
      </c>
    </row>
    <row r="10" ht="35" customHeight="1" spans="1:14">
      <c r="A10" s="13">
        <v>2</v>
      </c>
      <c r="B10" s="14" t="s">
        <v>22</v>
      </c>
      <c r="C10" s="15" t="s">
        <v>25</v>
      </c>
      <c r="D10" s="14" t="s">
        <v>26</v>
      </c>
      <c r="E10" s="13">
        <v>84</v>
      </c>
      <c r="F10" s="13">
        <v>84</v>
      </c>
      <c r="G10" s="13">
        <v>84</v>
      </c>
      <c r="H10" s="13">
        <f t="shared" si="2"/>
        <v>33600</v>
      </c>
      <c r="I10" s="13">
        <v>35346</v>
      </c>
      <c r="J10" s="13">
        <v>400</v>
      </c>
      <c r="K10" s="21">
        <f t="shared" si="3"/>
        <v>88.365</v>
      </c>
      <c r="L10" s="21">
        <f t="shared" si="4"/>
        <v>84</v>
      </c>
      <c r="M10" s="13">
        <v>100</v>
      </c>
      <c r="N10" s="21">
        <f t="shared" si="5"/>
        <v>8400</v>
      </c>
    </row>
    <row r="11" ht="35" customHeight="1" spans="1:14">
      <c r="A11" s="13">
        <v>3</v>
      </c>
      <c r="B11" s="14" t="s">
        <v>22</v>
      </c>
      <c r="C11" s="15" t="s">
        <v>27</v>
      </c>
      <c r="D11" s="14" t="s">
        <v>26</v>
      </c>
      <c r="E11" s="13">
        <v>340</v>
      </c>
      <c r="F11" s="13">
        <v>260</v>
      </c>
      <c r="G11" s="13">
        <v>260</v>
      </c>
      <c r="H11" s="13">
        <f t="shared" si="2"/>
        <v>104000</v>
      </c>
      <c r="I11" s="13">
        <v>105196</v>
      </c>
      <c r="J11" s="13">
        <v>400</v>
      </c>
      <c r="K11" s="21">
        <f t="shared" si="3"/>
        <v>262.99</v>
      </c>
      <c r="L11" s="21">
        <f t="shared" si="4"/>
        <v>260</v>
      </c>
      <c r="M11" s="13">
        <v>100</v>
      </c>
      <c r="N11" s="21">
        <f t="shared" si="5"/>
        <v>26000</v>
      </c>
    </row>
    <row r="12" ht="35" customHeight="1" spans="1:14">
      <c r="A12" s="13">
        <v>4</v>
      </c>
      <c r="B12" s="14" t="s">
        <v>22</v>
      </c>
      <c r="C12" s="15" t="s">
        <v>28</v>
      </c>
      <c r="D12" s="14" t="s">
        <v>29</v>
      </c>
      <c r="E12" s="13">
        <v>400</v>
      </c>
      <c r="F12" s="13">
        <v>400</v>
      </c>
      <c r="G12" s="13">
        <v>400</v>
      </c>
      <c r="H12" s="13">
        <f t="shared" si="2"/>
        <v>160000</v>
      </c>
      <c r="I12" s="13">
        <v>47966</v>
      </c>
      <c r="J12" s="13">
        <v>400</v>
      </c>
      <c r="K12" s="21">
        <f t="shared" si="3"/>
        <v>119.915</v>
      </c>
      <c r="L12" s="21">
        <f t="shared" si="4"/>
        <v>119.915</v>
      </c>
      <c r="M12" s="13">
        <v>100</v>
      </c>
      <c r="N12" s="21">
        <f t="shared" si="5"/>
        <v>11991.5</v>
      </c>
    </row>
    <row r="13" ht="35" customHeight="1" spans="1:14">
      <c r="A13" s="13">
        <v>5</v>
      </c>
      <c r="B13" s="14" t="s">
        <v>22</v>
      </c>
      <c r="C13" s="15" t="s">
        <v>30</v>
      </c>
      <c r="D13" s="14" t="s">
        <v>31</v>
      </c>
      <c r="E13" s="13">
        <v>300</v>
      </c>
      <c r="F13" s="13">
        <v>200</v>
      </c>
      <c r="G13" s="13">
        <v>200</v>
      </c>
      <c r="H13" s="13">
        <f t="shared" si="2"/>
        <v>80000</v>
      </c>
      <c r="I13" s="13">
        <v>79821</v>
      </c>
      <c r="J13" s="13">
        <v>400</v>
      </c>
      <c r="K13" s="21">
        <f t="shared" si="3"/>
        <v>199.5525</v>
      </c>
      <c r="L13" s="21">
        <f t="shared" si="4"/>
        <v>199.5525</v>
      </c>
      <c r="M13" s="13">
        <v>100</v>
      </c>
      <c r="N13" s="21">
        <f t="shared" si="5"/>
        <v>19955.25</v>
      </c>
    </row>
    <row r="14" ht="35" customHeight="1" spans="1:14">
      <c r="A14" s="13">
        <v>6</v>
      </c>
      <c r="B14" s="14" t="s">
        <v>22</v>
      </c>
      <c r="C14" s="15" t="s">
        <v>32</v>
      </c>
      <c r="D14" s="14" t="s">
        <v>33</v>
      </c>
      <c r="E14" s="13">
        <v>110</v>
      </c>
      <c r="F14" s="13">
        <v>110</v>
      </c>
      <c r="G14" s="13">
        <v>110</v>
      </c>
      <c r="H14" s="13">
        <f t="shared" si="2"/>
        <v>44000</v>
      </c>
      <c r="I14" s="22">
        <v>14160</v>
      </c>
      <c r="J14" s="13">
        <v>400</v>
      </c>
      <c r="K14" s="21">
        <f t="shared" si="3"/>
        <v>35.4</v>
      </c>
      <c r="L14" s="21">
        <f t="shared" si="4"/>
        <v>35.4</v>
      </c>
      <c r="M14" s="13">
        <v>100</v>
      </c>
      <c r="N14" s="21">
        <f t="shared" si="5"/>
        <v>3540</v>
      </c>
    </row>
    <row r="15" ht="35" customHeight="1" spans="1:14">
      <c r="A15" s="13">
        <v>7</v>
      </c>
      <c r="B15" s="14" t="s">
        <v>22</v>
      </c>
      <c r="C15" s="15" t="s">
        <v>34</v>
      </c>
      <c r="D15" s="14" t="s">
        <v>35</v>
      </c>
      <c r="E15" s="13">
        <v>200</v>
      </c>
      <c r="F15" s="13">
        <v>200</v>
      </c>
      <c r="G15" s="13">
        <v>200</v>
      </c>
      <c r="H15" s="13">
        <f t="shared" si="2"/>
        <v>80000</v>
      </c>
      <c r="I15" s="22"/>
      <c r="J15" s="13">
        <v>400</v>
      </c>
      <c r="K15" s="21">
        <f t="shared" si="3"/>
        <v>0</v>
      </c>
      <c r="L15" s="21">
        <f t="shared" si="4"/>
        <v>0</v>
      </c>
      <c r="M15" s="13">
        <v>100</v>
      </c>
      <c r="N15" s="21">
        <f t="shared" si="5"/>
        <v>0</v>
      </c>
    </row>
    <row r="16" ht="35" customHeight="1" spans="1:14">
      <c r="A16" s="13">
        <v>8</v>
      </c>
      <c r="B16" s="14" t="s">
        <v>22</v>
      </c>
      <c r="C16" s="15" t="s">
        <v>36</v>
      </c>
      <c r="D16" s="14" t="s">
        <v>37</v>
      </c>
      <c r="E16" s="13">
        <v>308</v>
      </c>
      <c r="F16" s="13">
        <v>308</v>
      </c>
      <c r="G16" s="13">
        <v>308</v>
      </c>
      <c r="H16" s="13">
        <f t="shared" si="2"/>
        <v>123200</v>
      </c>
      <c r="I16" s="22"/>
      <c r="J16" s="13">
        <v>400</v>
      </c>
      <c r="K16" s="21">
        <f t="shared" si="3"/>
        <v>0</v>
      </c>
      <c r="L16" s="21">
        <f t="shared" si="4"/>
        <v>0</v>
      </c>
      <c r="M16" s="13">
        <v>100</v>
      </c>
      <c r="N16" s="21">
        <f t="shared" si="5"/>
        <v>0</v>
      </c>
    </row>
    <row r="17" ht="35" customHeight="1" spans="1:14">
      <c r="A17" s="13">
        <v>9</v>
      </c>
      <c r="B17" s="15" t="s">
        <v>22</v>
      </c>
      <c r="C17" s="15" t="s">
        <v>38</v>
      </c>
      <c r="D17" s="15" t="s">
        <v>39</v>
      </c>
      <c r="E17" s="16">
        <v>70</v>
      </c>
      <c r="F17" s="16">
        <v>70</v>
      </c>
      <c r="G17" s="16">
        <v>70</v>
      </c>
      <c r="H17" s="13">
        <f t="shared" si="2"/>
        <v>28000</v>
      </c>
      <c r="I17" s="22"/>
      <c r="J17" s="16">
        <v>400</v>
      </c>
      <c r="K17" s="23">
        <f t="shared" si="3"/>
        <v>0</v>
      </c>
      <c r="L17" s="23">
        <f t="shared" si="4"/>
        <v>0</v>
      </c>
      <c r="M17" s="16">
        <v>100</v>
      </c>
      <c r="N17" s="23">
        <f t="shared" si="5"/>
        <v>0</v>
      </c>
    </row>
    <row r="18" ht="35" customHeight="1" spans="1:14">
      <c r="A18" s="13">
        <v>10</v>
      </c>
      <c r="B18" s="14" t="s">
        <v>22</v>
      </c>
      <c r="C18" s="15" t="s">
        <v>40</v>
      </c>
      <c r="D18" s="14" t="s">
        <v>26</v>
      </c>
      <c r="E18" s="13">
        <v>6</v>
      </c>
      <c r="F18" s="13">
        <v>6</v>
      </c>
      <c r="G18" s="13">
        <v>6</v>
      </c>
      <c r="H18" s="13">
        <f t="shared" si="2"/>
        <v>2400</v>
      </c>
      <c r="I18" s="22"/>
      <c r="J18" s="13">
        <v>400</v>
      </c>
      <c r="K18" s="21">
        <f t="shared" si="3"/>
        <v>0</v>
      </c>
      <c r="L18" s="21">
        <f t="shared" si="4"/>
        <v>0</v>
      </c>
      <c r="M18" s="13">
        <v>100</v>
      </c>
      <c r="N18" s="21">
        <f t="shared" si="5"/>
        <v>0</v>
      </c>
    </row>
    <row r="19" ht="35" customHeight="1" spans="1:14">
      <c r="A19" s="13">
        <v>11</v>
      </c>
      <c r="B19" s="14" t="s">
        <v>22</v>
      </c>
      <c r="C19" s="15" t="s">
        <v>41</v>
      </c>
      <c r="D19" s="14" t="s">
        <v>26</v>
      </c>
      <c r="E19" s="13">
        <v>60</v>
      </c>
      <c r="F19" s="13">
        <v>66</v>
      </c>
      <c r="G19" s="13">
        <v>66</v>
      </c>
      <c r="H19" s="13">
        <f t="shared" si="2"/>
        <v>26400</v>
      </c>
      <c r="I19" s="22"/>
      <c r="J19" s="13">
        <v>400</v>
      </c>
      <c r="K19" s="21">
        <f t="shared" si="3"/>
        <v>0</v>
      </c>
      <c r="L19" s="21">
        <f t="shared" si="4"/>
        <v>0</v>
      </c>
      <c r="M19" s="13">
        <v>100</v>
      </c>
      <c r="N19" s="21">
        <f t="shared" si="5"/>
        <v>0</v>
      </c>
    </row>
  </sheetData>
  <mergeCells count="22">
    <mergeCell ref="A1:N1"/>
    <mergeCell ref="A2:N2"/>
    <mergeCell ref="A3:D3"/>
    <mergeCell ref="E3:K3"/>
    <mergeCell ref="G4:K4"/>
    <mergeCell ref="I5:K5"/>
    <mergeCell ref="A8:D8"/>
    <mergeCell ref="A4:A7"/>
    <mergeCell ref="B4:B7"/>
    <mergeCell ref="C4:C7"/>
    <mergeCell ref="D4:D7"/>
    <mergeCell ref="E6:E7"/>
    <mergeCell ref="F6:F7"/>
    <mergeCell ref="G5:G7"/>
    <mergeCell ref="H5:H7"/>
    <mergeCell ref="I6:I7"/>
    <mergeCell ref="J6:J7"/>
    <mergeCell ref="K6:K7"/>
    <mergeCell ref="L4:L7"/>
    <mergeCell ref="M4:M7"/>
    <mergeCell ref="N4:N7"/>
    <mergeCell ref="E4:F5"/>
  </mergeCells>
  <dataValidations count="1">
    <dataValidation type="list" allowBlank="1" showInputMessage="1" showErrorMessage="1" sqref="B11 B14 B18 B19 B8:B10 B12:B13 B15:B17">
      <formula1>"小麦,稻谷"</formula1>
    </dataValidation>
  </dataValidations>
  <pageMargins left="0.751389" right="0.751389" top="1.41666666666667" bottom="0.66875" header="0.5" footer="0.5"/>
  <pageSetup paperSize="1" scale="77" orientation="landscape" useFirstPageNumber="1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望洪镇公示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夏了夏天</cp:lastModifiedBy>
  <dcterms:created xsi:type="dcterms:W3CDTF">2023-10-23T00:16:00Z</dcterms:created>
  <dcterms:modified xsi:type="dcterms:W3CDTF">2023-11-10T07:35:39Z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6BC1F06C9D9A4D4AB37D52CCA4152F4C_13</vt:lpwstr>
  </property>
</Properties>
</file>